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\R7当初LC-ZEB_様式（新規）\"/>
    </mc:Choice>
  </mc:AlternateContent>
  <xr:revisionPtr revIDLastSave="0" documentId="13_ncr:1_{DDB78513-A854-4C6B-810D-55867E78B1E3}" xr6:coauthVersionLast="47" xr6:coauthVersionMax="47" xr10:uidLastSave="{00000000-0000-0000-0000-000000000000}"/>
  <bookViews>
    <workbookView xWindow="14850" yWindow="330" windowWidth="13815" windowHeight="1509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3年目 (LC-ZEB) " sheetId="41" r:id="rId7"/>
    <sheet name="全体（車載型、充放電、充電あり）" sheetId="42" r:id="rId8"/>
    <sheet name="１年目 (車載型、充放電、充電あり）" sheetId="43" r:id="rId9"/>
    <sheet name="２年目 (車載型、充放電、充電あり）" sheetId="44" r:id="rId10"/>
    <sheet name="３年目 (車載型、充放電、充電あり）" sheetId="45" r:id="rId11"/>
  </sheets>
  <definedNames>
    <definedName name="_xlnm.Print_Area" localSheetId="4">'1年目 (LC-ZEB)'!$A$1:$T$31</definedName>
    <definedName name="_xlnm.Print_Area" localSheetId="8">'１年目 (車載型、充放電、充電あり）'!$A$1:$Q$36</definedName>
    <definedName name="_xlnm.Print_Area" localSheetId="5">'2年目 (LC-ZEB) '!$A$1:$T$31</definedName>
    <definedName name="_xlnm.Print_Area" localSheetId="9">'２年目 (車載型、充放電、充電あり）'!$A$1:$Q$36</definedName>
    <definedName name="_xlnm.Print_Area" localSheetId="6">'3年目 (LC-ZEB) '!$A$1:$T$31</definedName>
    <definedName name="_xlnm.Print_Area" localSheetId="10">'３年目 (車載型、充放電、充電あり）'!$A$1:$Q$36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7">'全体（車載型、充放電、充電あり）'!$A$1:$Q$45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2" l="1"/>
  <c r="Q10" i="42" l="1"/>
  <c r="Q10" i="45" s="1"/>
  <c r="I36" i="45"/>
  <c r="N8" i="45" s="1"/>
  <c r="F11" i="45" s="1"/>
  <c r="J8" i="45"/>
  <c r="J11" i="45" s="1"/>
  <c r="I36" i="44"/>
  <c r="N8" i="44" s="1"/>
  <c r="F11" i="44" s="1"/>
  <c r="J11" i="44" s="1"/>
  <c r="J8" i="44"/>
  <c r="I36" i="43"/>
  <c r="N8" i="43"/>
  <c r="F11" i="43" s="1"/>
  <c r="F11" i="42" s="1"/>
  <c r="J8" i="43"/>
  <c r="J11" i="43" s="1"/>
  <c r="I36" i="42"/>
  <c r="N8" i="42" s="1"/>
  <c r="J15" i="42"/>
  <c r="F15" i="42"/>
  <c r="B15" i="42"/>
  <c r="F8" i="42"/>
  <c r="B8" i="42"/>
  <c r="J8" i="42" s="1"/>
  <c r="T9" i="11"/>
  <c r="T9" i="12"/>
  <c r="T9" i="24"/>
  <c r="N11" i="45" l="1"/>
  <c r="N15" i="45" s="1"/>
  <c r="J11" i="42"/>
  <c r="Q10" i="43"/>
  <c r="N11" i="43" s="1"/>
  <c r="Q10" i="44"/>
  <c r="N11" i="44" s="1"/>
  <c r="N15" i="44" s="1"/>
  <c r="E10" i="24"/>
  <c r="T9" i="41"/>
  <c r="M7" i="12"/>
  <c r="Q7" i="11"/>
  <c r="I10" i="11" s="1"/>
  <c r="M7" i="11"/>
  <c r="M10" i="11" s="1"/>
  <c r="N15" i="43" l="1"/>
  <c r="N11" i="42"/>
  <c r="N15" i="42" s="1"/>
  <c r="Q10" i="11"/>
  <c r="I7" i="24"/>
  <c r="E7" i="24"/>
  <c r="M7" i="41"/>
  <c r="T9" i="27"/>
  <c r="M7" i="27"/>
  <c r="T9" i="26"/>
  <c r="M7" i="26"/>
  <c r="K31" i="26" l="1"/>
  <c r="Q7" i="26" s="1"/>
  <c r="I10" i="26" l="1"/>
  <c r="M10" i="26" l="1"/>
  <c r="K31" i="41"/>
  <c r="Q7" i="41" s="1"/>
  <c r="I10" i="41" s="1"/>
  <c r="M10" i="41" s="1"/>
  <c r="Q10" i="41" s="1"/>
  <c r="A3" i="41"/>
  <c r="A2" i="41"/>
  <c r="Q10" i="26" l="1"/>
  <c r="K29" i="11"/>
  <c r="K31" i="12" l="1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DBCB0C16-6D23-482A-B0C2-AF67765BAA76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10E229C4-F627-4368-BC05-BC3B5F8F04B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D61021B2-69B0-4A06-ACA8-14FA583AEA8E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C5F99DD2-2A21-4D77-968F-773BB8426F12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D059B7C1-C6CC-491F-9C13-CA2AF555657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915475BA-6AF8-48D9-B583-B28882CD8BC7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D056D5F9-BF69-467E-ACEA-5B95CD9F422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22F14E40-1D4A-4D41-B495-BF9C45D0C5E3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3CE85F0D-CFA3-4712-B0CA-97085F2C4A8C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AACA07FB-91DE-4B46-AF6B-CE029BBC525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L7" authorId="0" shapeId="0" xr:uid="{0E0D8261-6DA4-4462-9EDA-C6AD6D16561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H10" authorId="0" shapeId="0" xr:uid="{04A88D57-491C-4C18-B7CE-FB09568D38B2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AA11" authorId="1" shapeId="0" xr:uid="{F6DCE7E5-F262-4776-B83A-E6651F238F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L7" authorId="0" shapeId="0" xr:uid="{64F8BDF8-AFD8-45A2-8335-586011F91A52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H10" authorId="0" shapeId="0" xr:uid="{84CF8512-D077-438B-803A-5CA3EA2CD17E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AA11" authorId="1" shapeId="0" xr:uid="{448101AE-0328-4D59-9C07-9638B35428B7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D8312A9D-6773-46EF-9C7D-8036B17B3B2A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BA0DFF0-904D-48CC-B758-A33F13DD833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C9A223A-D407-4274-87F2-F934B2A8DFC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D2106FD-76AE-4719-AE22-B4B3B88BF798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E2EBEE9-D5DE-4CCF-BFD4-1FDA2A73DAB7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E10BFAB2-98DF-4504-9962-5A6E76F2AE5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268537CA-CD81-4AA2-BE27-F889B93118AF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8EEFE66E-B392-4349-A7A5-AB1C1D89582F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E0835DC8-7771-4B11-8352-60A4A3D45F3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15BA9FA-3CE5-4B66-AE75-37DF5678E9E9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T10" authorId="0" shapeId="0" xr:uid="{45536262-8B96-42CB-8F85-267F6B0C16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7A77298D-F631-4B37-8E59-317533D6E4A3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EEFD34F6-9767-40BC-9836-C901E1813AF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7" authorId="0" shapeId="0" xr:uid="{689081D5-46D2-4419-9582-75498F1ED22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26304940-FEEB-4FAC-BFE4-82398E4DC357}">
      <text>
        <r>
          <rPr>
            <b/>
            <sz val="14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E5E89D1C-68AB-4782-BF0D-873CA22AC9E0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FCC9CE33-751F-4306-A086-03B2E44BC85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27257043-7390-45E5-8B9A-733DF0C68B7F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D3D30FCF-1D9C-4A45-A021-79F4D53AEBCC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5DAC97CE-1474-4BA6-927A-0AA7EAD0764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<sst xmlns="http://schemas.openxmlformats.org/spreadsheetml/2006/main" count="652" uniqueCount="145">
  <si>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</si>
  <si>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</si>
  <si>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</si>
  <si>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</si>
  <si>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</si>
  <si>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</si>
  <si>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</si>
  <si>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</si>
  <si>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</si>
  <si>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</si>
  <si>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</si>
  <si>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</si>
  <si>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</si>
  <si>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</si>
  <si>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</si>
  <si>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</si>
  <si>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</si>
  <si>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</si>
  <si>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</si>
  <si>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</si>
  <si>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</si>
  <si>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</si>
  <si>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</si>
  <si>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</si>
  <si>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</si>
  <si>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</si>
  <si>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</si>
  <si>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</si>
  <si>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</si>
  <si>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</si>
  <si>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</si>
  <si>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</si>
  <si>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</si>
  <si>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</si>
  <si>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</si>
  <si>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</si>
  <si>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</si>
  <si>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</si>
  <si>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</si>
  <si>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</si>
  <si>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</si>
  <si>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</si>
  <si>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</si>
  <si>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</si>
  <si>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</si>
  <si>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</si>
  <si>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</si>
  <si>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</si>
  <si>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</si>
  <si>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</si>
  <si>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</si>
  <si>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</si>
  <si>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</si>
  <si>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</si>
  <si>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</si>
  <si>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</si>
  <si>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</si>
  <si>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</si>
  <si>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</si>
  <si>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</si>
  <si>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</si>
  <si>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</si>
  <si>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</si>
  <si>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</si>
  <si>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</si>
  <si>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</si>
  <si>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</si>
  <si>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</si>
  <si>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</si>
  <si>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</si>
  <si>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</si>
  <si>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</si>
  <si>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</si>
  <si>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</si>
  <si>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</si>
  <si>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</si>
  <si>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</si>
  <si>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</si>
  <si>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</si>
  <si>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</si>
  <si>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</si>
  <si>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令和10年○月</t>
    <rPh sb="0" eb="2">
      <t>レイワ</t>
    </rPh>
    <rPh sb="4" eb="5">
      <t>ネン</t>
    </rPh>
    <rPh sb="6" eb="7">
      <t>ガツ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</si>
  <si>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</si>
  <si>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</si>
  <si>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</si>
  <si>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</si>
  <si>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</si>
  <si>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</si>
  <si>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</si>
  <si>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</si>
  <si>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</si>
  <si>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</si>
  <si>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</si>
  <si>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</si>
  <si>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</si>
  <si>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</si>
  <si>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</si>
  <si>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</si>
  <si>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</si>
  <si>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</si>
  <si>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複数年度事業・３年目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</si>
  <si>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</si>
  <si>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</si>
  <si>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</si>
  <si>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</si>
  <si>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</si>
  <si>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</si>
  <si>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 xml:space="preserve"> 建築物等のＺＥＢ化・省ＣＯ２化普及加速事業　経費内訳</t>
    <phoneticPr fontId="3"/>
  </si>
  <si>
    <t>複数年度事業</t>
    <phoneticPr fontId="3"/>
  </si>
  <si>
    <t>建築物等のＺＥＢ化・省ＣＯ２化普及加速事業　経費内訳
ＬＣＣＯ２削減型の先導的な新築ＺＥＢ支援事業</t>
    <phoneticPr fontId="3"/>
  </si>
  <si>
    <t>新築建築物『ZEB』</t>
    <rPh sb="0" eb="2">
      <t>シンチク</t>
    </rPh>
    <rPh sb="2" eb="5">
      <t>ケンチクブツ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</si>
  <si>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</si>
  <si>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消費税及び地方消費税</t>
    <rPh sb="0" eb="3">
      <t>ショウヒゼイ</t>
    </rPh>
    <rPh sb="3" eb="4">
      <t>オヨ</t>
    </rPh>
    <rPh sb="5" eb="10">
      <t>チホウショウヒゼイ</t>
    </rPh>
    <phoneticPr fontId="3"/>
  </si>
  <si>
    <t>別紙２　経費内訳</t>
    <phoneticPr fontId="3"/>
  </si>
  <si>
    <t>建築物等のＺＥＢ化・省ＣＯ２化普及加速事業　経費内訳</t>
    <phoneticPr fontId="3"/>
  </si>
  <si>
    <t>(複数年度事業・全体)</t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</si>
  <si>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</si>
  <si>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</si>
  <si>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</si>
  <si>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</si>
  <si>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</si>
  <si>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</si>
  <si>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</si>
  <si>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</si>
  <si>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</si>
  <si>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</si>
  <si>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</si>
  <si>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</si>
  <si>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</si>
  <si>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</si>
  <si>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</si>
  <si>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</si>
  <si>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</si>
  <si>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</si>
  <si>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</si>
  <si>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購入予定の主な財産の内訳（一品、一組または一式の価格が５０万円以上のもの）</t>
  </si>
  <si>
    <t>名　称</t>
    <phoneticPr fontId="3"/>
  </si>
  <si>
    <t>数量</t>
  </si>
  <si>
    <t>単　価</t>
  </si>
  <si>
    <t>購入予定時期</t>
  </si>
  <si>
    <t>注　本内訳に、見積書または計算書等を添付してください。</t>
    <phoneticPr fontId="3"/>
  </si>
  <si>
    <t>(複数年度事業・１年目)</t>
    <rPh sb="9" eb="11">
      <t>ネンメ</t>
    </rPh>
    <phoneticPr fontId="3"/>
  </si>
  <si>
    <t>(複数年度事業・２年目)</t>
    <rPh sb="9" eb="11">
      <t>ネンメ</t>
    </rPh>
    <phoneticPr fontId="3"/>
  </si>
  <si>
    <t>(複数年度事業・３年目)</t>
    <rPh sb="9" eb="11">
      <t>ネンメ</t>
    </rPh>
    <phoneticPr fontId="3"/>
  </si>
  <si>
    <t>＜車載型蓄電池、充放電設備、充電設備の設備費＞</t>
    <rPh sb="19" eb="22">
      <t>セツビヒ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</si>
</sst>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49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b/>
      <sz val="10"/>
      <color indexed="81"/>
      <name val="MS P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0" tint="-0.34998626667073579"/>
      <name val="游ゴシック"/>
      <family val="2"/>
      <charset val="128"/>
      <scheme val="minor"/>
    </font>
    <font>
      <b/>
      <sz val="14"/>
      <color indexed="10"/>
      <name val="MS P ゴシック"/>
      <family val="3"/>
      <charset val="128"/>
    </font>
    <font>
      <b/>
      <sz val="14"/>
      <color indexed="9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42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26" fillId="0" borderId="31" xfId="0" applyFont="1" applyBorder="1" applyAlignment="1">
      <alignment vertical="center" shrinkToFit="1"/>
    </xf>
    <xf numFmtId="0" fontId="26" fillId="0" borderId="23" xfId="0" applyFont="1" applyBorder="1" applyAlignment="1">
      <alignment vertical="center" shrinkToFit="1"/>
    </xf>
    <xf numFmtId="0" fontId="26" fillId="0" borderId="24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 shrinkToFit="1"/>
    </xf>
    <xf numFmtId="0" fontId="26" fillId="0" borderId="23" xfId="0" applyFont="1" applyBorder="1" applyAlignment="1">
      <alignment horizontal="left" vertical="center" shrinkToFit="1"/>
    </xf>
    <xf numFmtId="0" fontId="45" fillId="0" borderId="0" xfId="0" applyFont="1">
      <alignment vertical="center"/>
    </xf>
    <xf numFmtId="0" fontId="46" fillId="2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47" xfId="0" applyFont="1" applyBorder="1" applyAlignment="1">
      <alignment horizontal="justify" vertical="center" wrapText="1"/>
    </xf>
    <xf numFmtId="0" fontId="5" fillId="0" borderId="48" xfId="0" applyFont="1" applyBorder="1" applyAlignment="1">
      <alignment horizontal="justify" vertical="center" wrapText="1"/>
    </xf>
    <xf numFmtId="0" fontId="5" fillId="0" borderId="49" xfId="0" applyFont="1" applyBorder="1" applyAlignment="1">
      <alignment horizontal="justify" vertical="center" wrapText="1"/>
    </xf>
    <xf numFmtId="0" fontId="5" fillId="0" borderId="47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9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53" xfId="1" applyFont="1" applyFill="1" applyBorder="1" applyAlignment="1">
      <alignment horizontal="center" vertical="center" wrapText="1"/>
    </xf>
    <xf numFmtId="38" fontId="5" fillId="0" borderId="53" xfId="1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65" xfId="1" applyFont="1" applyBorder="1" applyAlignment="1">
      <alignment horizontal="center" vertical="center" wrapText="1"/>
    </xf>
    <xf numFmtId="38" fontId="5" fillId="0" borderId="68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69" xfId="0" applyFont="1" applyBorder="1" applyAlignment="1">
      <alignment horizontal="center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38" fontId="5" fillId="0" borderId="71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7" fillId="3" borderId="24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26" fillId="0" borderId="19" xfId="0" applyNumberFormat="1" applyFont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0" fillId="0" borderId="0" xfId="0">
      <alignment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0" fillId="0" borderId="6" xfId="0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0" fillId="0" borderId="4" xfId="0" applyBorder="1">
      <alignment vertical="center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0" fillId="0" borderId="5" xfId="0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8" xfId="0" applyFont="1" applyFill="1" applyBorder="1" applyProtection="1">
      <alignment vertical="center"/>
      <protection locked="0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Border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6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7" xfId="0" applyFont="1" applyBorder="1" applyAlignment="1">
      <alignment horizontal="justify" vertical="top" wrapText="1"/>
    </xf>
    <xf numFmtId="0" fontId="5" fillId="0" borderId="48" xfId="0" applyFont="1" applyBorder="1" applyAlignment="1">
      <alignment horizontal="justify" vertical="top" wrapText="1"/>
    </xf>
    <xf numFmtId="0" fontId="5" fillId="0" borderId="49" xfId="0" applyFont="1" applyBorder="1" applyAlignment="1">
      <alignment horizontal="justify" vertical="top" wrapText="1"/>
    </xf>
    <xf numFmtId="0" fontId="5" fillId="0" borderId="47" xfId="0" applyFont="1" applyBorder="1" applyAlignment="1">
      <alignment horizontal="justify" vertical="center" wrapText="1"/>
    </xf>
    <xf numFmtId="0" fontId="5" fillId="0" borderId="48" xfId="0" applyFont="1" applyBorder="1" applyAlignment="1">
      <alignment horizontal="justify" vertical="center" wrapText="1"/>
    </xf>
    <xf numFmtId="0" fontId="5" fillId="0" borderId="49" xfId="0" applyFont="1" applyBorder="1" applyAlignment="1">
      <alignment horizontal="justify" vertical="center" wrapText="1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0" borderId="51" xfId="1" applyFont="1" applyFill="1" applyBorder="1" applyAlignment="1">
      <alignment horizontal="right" vertical="center"/>
    </xf>
    <xf numFmtId="38" fontId="0" fillId="0" borderId="52" xfId="1" applyFont="1" applyFill="1" applyBorder="1" applyAlignment="1">
      <alignment horizontal="right" vertical="center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27" fillId="3" borderId="19" xfId="0" applyFont="1" applyFill="1" applyBorder="1" applyAlignment="1">
      <alignment horizontal="center" vertical="center"/>
    </xf>
    <xf numFmtId="38" fontId="5" fillId="0" borderId="62" xfId="1" applyFont="1" applyBorder="1" applyAlignment="1">
      <alignment horizontal="left" vertical="center"/>
    </xf>
    <xf numFmtId="38" fontId="5" fillId="0" borderId="26" xfId="1" applyFont="1" applyBorder="1" applyAlignment="1">
      <alignment horizontal="left" vertical="center"/>
    </xf>
    <xf numFmtId="38" fontId="5" fillId="0" borderId="63" xfId="1" applyFont="1" applyBorder="1" applyAlignment="1">
      <alignment horizontal="left" vertical="center"/>
    </xf>
    <xf numFmtId="38" fontId="5" fillId="0" borderId="62" xfId="1" applyFont="1" applyBorder="1" applyAlignment="1">
      <alignment horizontal="left" vertical="center" wrapText="1"/>
    </xf>
    <xf numFmtId="38" fontId="5" fillId="0" borderId="26" xfId="1" applyFont="1" applyBorder="1" applyAlignment="1">
      <alignment horizontal="left" vertical="center" wrapText="1"/>
    </xf>
    <xf numFmtId="38" fontId="5" fillId="0" borderId="63" xfId="1" applyFont="1" applyBorder="1" applyAlignment="1">
      <alignment horizontal="left" vertical="center" wrapText="1"/>
    </xf>
    <xf numFmtId="38" fontId="5" fillId="0" borderId="62" xfId="1" applyFont="1" applyBorder="1" applyAlignment="1">
      <alignment vertical="center" shrinkToFit="1"/>
    </xf>
    <xf numFmtId="38" fontId="5" fillId="0" borderId="26" xfId="1" applyFont="1" applyBorder="1" applyAlignment="1">
      <alignment vertical="center" shrinkToFit="1"/>
    </xf>
    <xf numFmtId="38" fontId="5" fillId="0" borderId="63" xfId="1" applyFont="1" applyBorder="1" applyAlignment="1">
      <alignment vertical="center" shrinkToFit="1"/>
    </xf>
    <xf numFmtId="38" fontId="5" fillId="0" borderId="66" xfId="1" applyFont="1" applyFill="1" applyBorder="1" applyAlignment="1">
      <alignment vertical="center"/>
    </xf>
    <xf numFmtId="38" fontId="5" fillId="0" borderId="67" xfId="1" applyFont="1" applyFill="1" applyBorder="1" applyAlignment="1">
      <alignment vertical="center"/>
    </xf>
    <xf numFmtId="0" fontId="2" fillId="0" borderId="54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55" xfId="1" applyFont="1" applyBorder="1" applyAlignment="1">
      <alignment horizontal="left" vertical="top" wrapText="1"/>
    </xf>
    <xf numFmtId="38" fontId="5" fillId="0" borderId="56" xfId="1" applyFont="1" applyBorder="1" applyAlignment="1">
      <alignment horizontal="left" vertical="top" wrapText="1"/>
    </xf>
    <xf numFmtId="38" fontId="5" fillId="0" borderId="57" xfId="1" applyFont="1" applyBorder="1" applyAlignment="1">
      <alignment vertical="top" shrinkToFit="1"/>
    </xf>
    <xf numFmtId="38" fontId="5" fillId="0" borderId="58" xfId="1" applyFont="1" applyBorder="1" applyAlignment="1">
      <alignment vertical="top" shrinkToFit="1"/>
    </xf>
    <xf numFmtId="38" fontId="5" fillId="0" borderId="59" xfId="1" applyFont="1" applyBorder="1" applyAlignment="1">
      <alignment vertical="top" shrinkToFit="1"/>
    </xf>
    <xf numFmtId="38" fontId="2" fillId="0" borderId="26" xfId="1" applyFont="1" applyBorder="1" applyAlignment="1">
      <alignment horizontal="left" vertical="center" wrapText="1"/>
    </xf>
    <xf numFmtId="38" fontId="2" fillId="0" borderId="6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23" xfId="0" applyBorder="1" applyAlignment="1">
      <alignment horizontal="center" vertical="center" wrapText="1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176" fontId="11" fillId="3" borderId="8" xfId="0" applyNumberFormat="1" applyFont="1" applyFill="1" applyBorder="1">
      <alignment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1" fillId="3" borderId="7" xfId="0" applyNumberFormat="1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0" borderId="51" xfId="1" applyFont="1" applyBorder="1" applyAlignment="1">
      <alignment vertical="center"/>
    </xf>
    <xf numFmtId="38" fontId="0" fillId="0" borderId="52" xfId="1" applyFont="1" applyBorder="1" applyAlignment="1">
      <alignment vertical="center"/>
    </xf>
    <xf numFmtId="38" fontId="2" fillId="0" borderId="47" xfId="1" applyFont="1" applyBorder="1" applyAlignment="1">
      <alignment horizontal="justify" vertical="center" wrapText="1"/>
    </xf>
    <xf numFmtId="38" fontId="2" fillId="0" borderId="48" xfId="1" applyFont="1" applyBorder="1" applyAlignment="1">
      <alignment horizontal="justify" vertical="center" wrapText="1"/>
    </xf>
    <xf numFmtId="38" fontId="2" fillId="0" borderId="49" xfId="1" applyFont="1" applyBorder="1" applyAlignment="1">
      <alignment horizontal="justify" vertical="center" wrapText="1"/>
    </xf>
    <xf numFmtId="38" fontId="5" fillId="3" borderId="70" xfId="1" applyFont="1" applyFill="1" applyBorder="1" applyAlignment="1">
      <alignment vertical="center"/>
    </xf>
    <xf numFmtId="38" fontId="5" fillId="3" borderId="72" xfId="1" applyFont="1" applyFill="1" applyBorder="1" applyAlignment="1">
      <alignment vertical="center"/>
    </xf>
    <xf numFmtId="38" fontId="5" fillId="3" borderId="51" xfId="1" applyFont="1" applyFill="1" applyBorder="1" applyAlignment="1">
      <alignment horizontal="right" vertical="center"/>
    </xf>
    <xf numFmtId="38" fontId="0" fillId="3" borderId="52" xfId="1" applyFont="1" applyFill="1" applyBorder="1" applyAlignment="1">
      <alignment horizontal="right" vertical="center"/>
    </xf>
    <xf numFmtId="38" fontId="5" fillId="0" borderId="51" xfId="1" applyFont="1" applyBorder="1" applyAlignment="1">
      <alignment horizontal="right" vertical="center"/>
    </xf>
    <xf numFmtId="38" fontId="0" fillId="0" borderId="5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14F14D-F8AB-43A1-8AE2-A19BE14528AF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4495CBD-6128-40BB-8B8A-F74D9F5A608C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116681</xdr:colOff>
      <xdr:row>18</xdr:row>
      <xdr:rowOff>90488</xdr:rowOff>
    </xdr:from>
    <xdr:to>
      <xdr:col>13</xdr:col>
      <xdr:colOff>80962</xdr:colOff>
      <xdr:row>21</xdr:row>
      <xdr:rowOff>42862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2717006" y="437673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22</xdr:row>
      <xdr:rowOff>175261</xdr:rowOff>
    </xdr:from>
    <xdr:to>
      <xdr:col>29</xdr:col>
      <xdr:colOff>260985</xdr:colOff>
      <xdr:row>24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66535" y="527113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1F7820-7539-4E57-9778-8E8B3677A896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F3DDBCE-4B74-410A-8FFD-BFBDD27D958B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71" t="s">
        <v>61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3" spans="1:17" ht="9" customHeight="1"/>
    <row r="4" spans="1:17">
      <c r="A4" t="s">
        <v>30</v>
      </c>
    </row>
    <row r="5" spans="1:17">
      <c r="A5" s="172"/>
      <c r="B5" s="172"/>
      <c r="C5" s="172"/>
      <c r="D5" s="172"/>
      <c r="E5" s="173" t="s">
        <v>31</v>
      </c>
      <c r="F5" s="173"/>
      <c r="G5" s="173"/>
      <c r="H5" s="173"/>
      <c r="I5" s="173"/>
      <c r="J5" s="173"/>
      <c r="K5" s="173"/>
      <c r="L5" s="173"/>
      <c r="M5" s="173"/>
      <c r="N5" s="173"/>
    </row>
    <row r="6" spans="1:17">
      <c r="A6" s="172" t="s">
        <v>62</v>
      </c>
      <c r="B6" s="172"/>
      <c r="C6" s="172"/>
      <c r="D6" s="172"/>
      <c r="E6" s="172" t="s">
        <v>60</v>
      </c>
      <c r="F6" s="172"/>
      <c r="G6" s="172"/>
      <c r="H6" s="172"/>
      <c r="I6" s="172"/>
      <c r="J6" s="172"/>
      <c r="K6" s="172"/>
      <c r="L6" s="172"/>
      <c r="M6" s="172"/>
      <c r="N6" s="172"/>
    </row>
    <row r="7" spans="1:17" ht="9" customHeight="1"/>
    <row r="8" spans="1:17">
      <c r="A8" t="s">
        <v>58</v>
      </c>
    </row>
    <row r="10" spans="1:17">
      <c r="A10" s="124" t="s">
        <v>32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</row>
    <row r="11" spans="1:17" ht="18.75" customHeight="1">
      <c r="A11" s="125" t="s">
        <v>33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</row>
    <row r="12" spans="1:17">
      <c r="A12" s="125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</row>
    <row r="13" spans="1:17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</row>
    <row r="15" spans="1:17">
      <c r="A15" s="124" t="s">
        <v>34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</row>
    <row r="16" spans="1:17" ht="28.5" customHeight="1">
      <c r="A16" s="179" t="s">
        <v>109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7" ht="18" customHeight="1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</row>
    <row r="18" spans="1:17" ht="19.5" thickBot="1">
      <c r="A18" s="39"/>
    </row>
    <row r="19" spans="1:17" ht="15" customHeight="1">
      <c r="A19" s="176" t="s">
        <v>94</v>
      </c>
      <c r="B19" s="169" t="s">
        <v>93</v>
      </c>
      <c r="C19" s="161"/>
      <c r="D19" s="161"/>
      <c r="E19" s="162"/>
      <c r="F19" s="144" t="s">
        <v>13</v>
      </c>
      <c r="G19" s="161"/>
      <c r="H19" s="161"/>
      <c r="I19" s="162"/>
      <c r="J19" s="144" t="s">
        <v>90</v>
      </c>
      <c r="K19" s="153"/>
      <c r="L19" s="153"/>
      <c r="M19" s="154"/>
      <c r="N19" s="144" t="s">
        <v>91</v>
      </c>
      <c r="O19" s="153"/>
      <c r="P19" s="153"/>
      <c r="Q19" s="154"/>
    </row>
    <row r="20" spans="1:17" ht="15" customHeight="1">
      <c r="A20" s="177"/>
      <c r="B20" s="163"/>
      <c r="C20" s="164"/>
      <c r="D20" s="164"/>
      <c r="E20" s="165"/>
      <c r="F20" s="163"/>
      <c r="G20" s="164"/>
      <c r="H20" s="164"/>
      <c r="I20" s="165"/>
      <c r="J20" s="155"/>
      <c r="K20" s="156"/>
      <c r="L20" s="156"/>
      <c r="M20" s="157"/>
      <c r="N20" s="155"/>
      <c r="O20" s="156"/>
      <c r="P20" s="156"/>
      <c r="Q20" s="157"/>
    </row>
    <row r="21" spans="1:17" ht="15" customHeight="1" thickBot="1">
      <c r="A21" s="177"/>
      <c r="B21" s="166"/>
      <c r="C21" s="167"/>
      <c r="D21" s="167"/>
      <c r="E21" s="168"/>
      <c r="F21" s="166"/>
      <c r="G21" s="167"/>
      <c r="H21" s="167"/>
      <c r="I21" s="168"/>
      <c r="J21" s="158"/>
      <c r="K21" s="159"/>
      <c r="L21" s="159"/>
      <c r="M21" s="160"/>
      <c r="N21" s="158"/>
      <c r="O21" s="159"/>
      <c r="P21" s="159"/>
      <c r="Q21" s="160"/>
    </row>
    <row r="22" spans="1:17" ht="19.5" thickBot="1">
      <c r="A22" s="177"/>
      <c r="B22" s="181"/>
      <c r="C22" s="170"/>
      <c r="D22" s="170"/>
      <c r="E22" s="40" t="s">
        <v>5</v>
      </c>
      <c r="F22" s="170"/>
      <c r="G22" s="170"/>
      <c r="H22" s="170"/>
      <c r="I22" s="40" t="s">
        <v>5</v>
      </c>
      <c r="J22" s="143"/>
      <c r="K22" s="143"/>
      <c r="L22" s="143"/>
      <c r="M22" s="40" t="s">
        <v>5</v>
      </c>
      <c r="N22" s="143"/>
      <c r="O22" s="143"/>
      <c r="P22" s="143"/>
      <c r="Q22" s="40" t="s">
        <v>5</v>
      </c>
    </row>
    <row r="23" spans="1:17" ht="15" customHeight="1">
      <c r="A23" s="177"/>
      <c r="B23" s="169" t="s">
        <v>6</v>
      </c>
      <c r="C23" s="161"/>
      <c r="D23" s="161"/>
      <c r="E23" s="162"/>
      <c r="F23" s="144" t="s">
        <v>95</v>
      </c>
      <c r="G23" s="161"/>
      <c r="H23" s="161"/>
      <c r="I23" s="162"/>
      <c r="J23" s="144" t="s">
        <v>96</v>
      </c>
      <c r="K23" s="153"/>
      <c r="L23" s="153"/>
      <c r="M23" s="154"/>
      <c r="N23" s="144" t="s">
        <v>92</v>
      </c>
      <c r="O23" s="145"/>
      <c r="P23" s="145"/>
      <c r="Q23" s="146"/>
    </row>
    <row r="24" spans="1:17" ht="7.5" customHeight="1">
      <c r="A24" s="177"/>
      <c r="B24" s="163"/>
      <c r="C24" s="164"/>
      <c r="D24" s="164"/>
      <c r="E24" s="165"/>
      <c r="F24" s="163"/>
      <c r="G24" s="164"/>
      <c r="H24" s="164"/>
      <c r="I24" s="165"/>
      <c r="J24" s="155"/>
      <c r="K24" s="156"/>
      <c r="L24" s="156"/>
      <c r="M24" s="157"/>
      <c r="N24" s="147"/>
      <c r="O24" s="148"/>
      <c r="P24" s="148"/>
      <c r="Q24" s="149"/>
    </row>
    <row r="25" spans="1:17" ht="15" customHeight="1">
      <c r="A25" s="177"/>
      <c r="B25" s="163"/>
      <c r="C25" s="164"/>
      <c r="D25" s="164"/>
      <c r="E25" s="165"/>
      <c r="F25" s="163"/>
      <c r="G25" s="164"/>
      <c r="H25" s="164"/>
      <c r="I25" s="165"/>
      <c r="J25" s="155"/>
      <c r="K25" s="156"/>
      <c r="L25" s="156"/>
      <c r="M25" s="157"/>
      <c r="N25" s="147"/>
      <c r="O25" s="148"/>
      <c r="P25" s="148"/>
      <c r="Q25" s="149"/>
    </row>
    <row r="26" spans="1:17" ht="15" customHeight="1" thickBot="1">
      <c r="A26" s="177"/>
      <c r="B26" s="166"/>
      <c r="C26" s="167"/>
      <c r="D26" s="167"/>
      <c r="E26" s="168"/>
      <c r="F26" s="166"/>
      <c r="G26" s="167"/>
      <c r="H26" s="167"/>
      <c r="I26" s="168"/>
      <c r="J26" s="158"/>
      <c r="K26" s="159"/>
      <c r="L26" s="159"/>
      <c r="M26" s="160"/>
      <c r="N26" s="150"/>
      <c r="O26" s="151"/>
      <c r="P26" s="151"/>
      <c r="Q26" s="152"/>
    </row>
    <row r="27" spans="1:17" ht="19.5" thickBot="1">
      <c r="A27" s="178"/>
      <c r="B27" s="181"/>
      <c r="C27" s="170"/>
      <c r="D27" s="170"/>
      <c r="E27" s="40" t="s">
        <v>5</v>
      </c>
      <c r="F27" s="143"/>
      <c r="G27" s="143"/>
      <c r="H27" s="143"/>
      <c r="I27" s="40" t="s">
        <v>5</v>
      </c>
      <c r="J27" s="143"/>
      <c r="K27" s="143"/>
      <c r="L27" s="143"/>
      <c r="M27" s="40" t="s">
        <v>5</v>
      </c>
      <c r="N27" s="143"/>
      <c r="O27" s="143"/>
      <c r="P27" s="143"/>
      <c r="Q27" s="40" t="s">
        <v>5</v>
      </c>
    </row>
    <row r="29" spans="1:17">
      <c r="A29" s="174" t="s">
        <v>103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</row>
    <row r="30" spans="1:17">
      <c r="A30" s="175"/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</row>
    <row r="31" spans="1:17">
      <c r="A31" s="124" t="s">
        <v>72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</row>
    <row r="32" spans="1:17">
      <c r="A32" s="137" t="s">
        <v>73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</row>
    <row r="33" spans="1:17">
      <c r="A33" s="138" t="s">
        <v>35</v>
      </c>
      <c r="B33" s="139"/>
      <c r="C33" s="140"/>
      <c r="D33" s="141" t="s">
        <v>36</v>
      </c>
      <c r="E33" s="139"/>
      <c r="F33" s="140"/>
      <c r="G33" s="141" t="s">
        <v>37</v>
      </c>
      <c r="H33" s="140"/>
      <c r="I33" s="141" t="s">
        <v>38</v>
      </c>
      <c r="J33" s="139"/>
      <c r="K33" s="140"/>
      <c r="L33" s="141" t="s">
        <v>12</v>
      </c>
      <c r="M33" s="139"/>
      <c r="N33" s="140"/>
      <c r="O33" s="141" t="s">
        <v>74</v>
      </c>
      <c r="P33" s="139"/>
      <c r="Q33" s="140"/>
    </row>
    <row r="34" spans="1:17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</row>
    <row r="35" spans="1:17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</row>
    <row r="37" spans="1:17">
      <c r="C37" s="126" t="s">
        <v>39</v>
      </c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8"/>
    </row>
    <row r="38" spans="1:17">
      <c r="C38" s="129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1"/>
    </row>
    <row r="39" spans="1:17">
      <c r="C39" s="132" t="s">
        <v>40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4"/>
    </row>
    <row r="41" spans="1:17">
      <c r="A41" s="124" t="s">
        <v>54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</row>
    <row r="42" spans="1:17">
      <c r="A42" s="125" t="s">
        <v>55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</row>
  </sheetData>
  <mergeCells count="45">
    <mergeCell ref="A29:Q30"/>
    <mergeCell ref="A19:A27"/>
    <mergeCell ref="F19:I21"/>
    <mergeCell ref="B19:E21"/>
    <mergeCell ref="A16:Q17"/>
    <mergeCell ref="B22:D22"/>
    <mergeCell ref="B27:D27"/>
    <mergeCell ref="A1:Q1"/>
    <mergeCell ref="A5:D5"/>
    <mergeCell ref="E5:N5"/>
    <mergeCell ref="A6:D6"/>
    <mergeCell ref="E6:N6"/>
    <mergeCell ref="A10:Q10"/>
    <mergeCell ref="A11:Q13"/>
    <mergeCell ref="A15:Q15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A32:Q32"/>
    <mergeCell ref="A33:C33"/>
    <mergeCell ref="D33:F33"/>
    <mergeCell ref="G33:H33"/>
    <mergeCell ref="I33:K33"/>
    <mergeCell ref="L33:N33"/>
    <mergeCell ref="O33:Q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E2EE2-6A28-4DC9-BFF8-E35E96509B57}">
  <sheetPr>
    <tabColor rgb="FFFF0000"/>
  </sheetPr>
  <dimension ref="A1:AI37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4" t="s">
        <v>113</v>
      </c>
      <c r="B1" s="1"/>
      <c r="C1" s="1"/>
      <c r="D1" s="1"/>
    </row>
    <row r="2" spans="1:35" ht="24" customHeight="1">
      <c r="A2" s="324" t="s">
        <v>114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S2" s="85"/>
      <c r="AD2" s="63" t="s">
        <v>56</v>
      </c>
    </row>
    <row r="3" spans="1:35">
      <c r="A3" s="235" t="s">
        <v>111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S3" s="55"/>
      <c r="AD3" s="57" t="s">
        <v>57</v>
      </c>
    </row>
    <row r="4" spans="1:35">
      <c r="A4" s="86" t="s">
        <v>142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AD4" s="57" t="s">
        <v>71</v>
      </c>
    </row>
    <row r="5" spans="1:35" ht="19.5" thickBot="1">
      <c r="A5" s="86" t="s">
        <v>116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326" t="s">
        <v>117</v>
      </c>
      <c r="B6" s="329" t="s">
        <v>0</v>
      </c>
      <c r="C6" s="330"/>
      <c r="D6" s="330"/>
      <c r="E6" s="331"/>
      <c r="F6" s="15" t="s">
        <v>118</v>
      </c>
      <c r="G6" s="16"/>
      <c r="H6" s="16"/>
      <c r="I6" s="17"/>
      <c r="J6" s="257" t="s">
        <v>1</v>
      </c>
      <c r="K6" s="258"/>
      <c r="L6" s="258"/>
      <c r="M6" s="259"/>
      <c r="N6" s="332" t="s">
        <v>91</v>
      </c>
      <c r="O6" s="333"/>
      <c r="P6" s="333"/>
      <c r="Q6" s="33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327"/>
      <c r="B7" s="88"/>
      <c r="C7" s="89"/>
      <c r="D7" s="89"/>
      <c r="E7" s="90"/>
      <c r="F7" s="91"/>
      <c r="G7" s="92"/>
      <c r="H7" s="92"/>
      <c r="I7" s="93"/>
      <c r="J7" s="338" t="s">
        <v>2</v>
      </c>
      <c r="K7" s="339"/>
      <c r="L7" s="339"/>
      <c r="M7" s="340"/>
      <c r="N7" s="335"/>
      <c r="O7" s="336"/>
      <c r="P7" s="336"/>
      <c r="Q7" s="337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327"/>
      <c r="B8" s="429"/>
      <c r="C8" s="430"/>
      <c r="D8" s="430"/>
      <c r="E8" s="94" t="s">
        <v>5</v>
      </c>
      <c r="F8" s="429"/>
      <c r="G8" s="430"/>
      <c r="H8" s="430"/>
      <c r="I8" s="94" t="s">
        <v>5</v>
      </c>
      <c r="J8" s="341">
        <f>B8-F8</f>
        <v>0</v>
      </c>
      <c r="K8" s="342"/>
      <c r="L8" s="342"/>
      <c r="M8" s="94" t="s">
        <v>3</v>
      </c>
      <c r="N8" s="312">
        <f>I36</f>
        <v>0</v>
      </c>
      <c r="O8" s="313"/>
      <c r="P8" s="313"/>
      <c r="Q8" s="9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327"/>
      <c r="B9" s="314" t="s">
        <v>119</v>
      </c>
      <c r="C9" s="315"/>
      <c r="D9" s="315"/>
      <c r="E9" s="316"/>
      <c r="F9" s="317" t="s">
        <v>120</v>
      </c>
      <c r="G9" s="318"/>
      <c r="H9" s="318"/>
      <c r="I9" s="319"/>
      <c r="J9" s="317" t="s">
        <v>121</v>
      </c>
      <c r="K9" s="318"/>
      <c r="L9" s="318"/>
      <c r="M9" s="319"/>
      <c r="N9" s="317" t="s">
        <v>122</v>
      </c>
      <c r="O9" s="318"/>
      <c r="P9" s="318"/>
      <c r="Q9" s="3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327"/>
      <c r="B10" s="95"/>
      <c r="C10" s="96"/>
      <c r="D10" s="96"/>
      <c r="E10" s="97"/>
      <c r="F10" s="320" t="s">
        <v>7</v>
      </c>
      <c r="G10" s="321"/>
      <c r="H10" s="321"/>
      <c r="I10" s="322"/>
      <c r="J10" s="320" t="s">
        <v>123</v>
      </c>
      <c r="K10" s="321"/>
      <c r="L10" s="321"/>
      <c r="M10" s="322"/>
      <c r="N10" s="320" t="s">
        <v>44</v>
      </c>
      <c r="O10" s="323"/>
      <c r="P10" s="323"/>
      <c r="Q10" s="47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328"/>
      <c r="B11" s="438" t="s">
        <v>104</v>
      </c>
      <c r="C11" s="439"/>
      <c r="D11" s="439"/>
      <c r="E11" s="98" t="s">
        <v>3</v>
      </c>
      <c r="F11" s="440">
        <f>IF(N8&gt;B11,B11,N8)</f>
        <v>0</v>
      </c>
      <c r="G11" s="441"/>
      <c r="H11" s="441"/>
      <c r="I11" s="99" t="s">
        <v>5</v>
      </c>
      <c r="J11" s="440">
        <f>IF(J8&gt;F11,F11,J8)</f>
        <v>0</v>
      </c>
      <c r="K11" s="441"/>
      <c r="L11" s="441"/>
      <c r="M11" s="99" t="s">
        <v>3</v>
      </c>
      <c r="N11" s="431">
        <f>ROUNDDOWN((J11*Q10),-3)</f>
        <v>0</v>
      </c>
      <c r="O11" s="432"/>
      <c r="P11" s="432"/>
      <c r="Q11" s="98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00" t="s">
        <v>144</v>
      </c>
      <c r="B12" s="101"/>
      <c r="C12" s="102"/>
      <c r="D12" s="102"/>
      <c r="E12" s="103"/>
      <c r="F12" s="101"/>
      <c r="G12" s="102"/>
      <c r="H12" s="102"/>
      <c r="I12" s="103"/>
      <c r="J12" s="101"/>
      <c r="K12" s="102"/>
      <c r="L12" s="102"/>
      <c r="M12" s="103"/>
      <c r="N12" s="101"/>
      <c r="O12" s="102"/>
      <c r="P12" s="102"/>
      <c r="Q12" s="103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68" t="s">
        <v>124</v>
      </c>
      <c r="B13" s="371" t="s">
        <v>125</v>
      </c>
      <c r="C13" s="371"/>
      <c r="D13" s="371"/>
      <c r="E13" s="372"/>
      <c r="F13" s="373" t="s">
        <v>126</v>
      </c>
      <c r="G13" s="371"/>
      <c r="H13" s="371"/>
      <c r="I13" s="372"/>
      <c r="J13" s="373" t="s">
        <v>127</v>
      </c>
      <c r="K13" s="371"/>
      <c r="L13" s="371"/>
      <c r="M13" s="372"/>
      <c r="N13" s="374" t="s">
        <v>128</v>
      </c>
      <c r="O13" s="375"/>
      <c r="P13" s="375"/>
      <c r="Q13" s="37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69"/>
      <c r="B14" s="377" t="s">
        <v>129</v>
      </c>
      <c r="C14" s="377"/>
      <c r="D14" s="377"/>
      <c r="E14" s="378"/>
      <c r="F14" s="357"/>
      <c r="G14" s="358"/>
      <c r="H14" s="358"/>
      <c r="I14" s="359"/>
      <c r="J14" s="360"/>
      <c r="K14" s="361"/>
      <c r="L14" s="361"/>
      <c r="M14" s="362"/>
      <c r="N14" s="363" t="s">
        <v>130</v>
      </c>
      <c r="O14" s="364"/>
      <c r="P14" s="364"/>
      <c r="Q14" s="365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70"/>
      <c r="B15" s="436"/>
      <c r="C15" s="436"/>
      <c r="D15" s="436"/>
      <c r="E15" s="123" t="s">
        <v>3</v>
      </c>
      <c r="F15" s="437"/>
      <c r="G15" s="436"/>
      <c r="H15" s="436"/>
      <c r="I15" s="104" t="s">
        <v>5</v>
      </c>
      <c r="J15" s="437"/>
      <c r="K15" s="436"/>
      <c r="L15" s="436"/>
      <c r="M15" s="104" t="s">
        <v>5</v>
      </c>
      <c r="N15" s="366">
        <f>N11+J15</f>
        <v>0</v>
      </c>
      <c r="O15" s="367"/>
      <c r="P15" s="367"/>
      <c r="Q15" s="105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0" t="s">
        <v>131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37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30" t="s">
        <v>14</v>
      </c>
      <c r="B17" s="220"/>
      <c r="C17" s="106" t="s">
        <v>4</v>
      </c>
      <c r="D17" s="107"/>
      <c r="E17" s="107"/>
      <c r="F17" s="107"/>
      <c r="G17" s="107"/>
      <c r="H17" s="108"/>
      <c r="I17" s="106" t="s">
        <v>132</v>
      </c>
      <c r="J17" s="107"/>
      <c r="K17" s="107"/>
      <c r="L17" s="107"/>
      <c r="M17" s="108"/>
      <c r="N17" s="106" t="s">
        <v>133</v>
      </c>
      <c r="O17" s="107"/>
      <c r="P17" s="107"/>
      <c r="Q17" s="108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45"/>
      <c r="B18" s="346"/>
      <c r="C18" s="347"/>
      <c r="D18" s="348"/>
      <c r="E18" s="348"/>
      <c r="F18" s="348"/>
      <c r="G18" s="348"/>
      <c r="H18" s="349"/>
      <c r="I18" s="350"/>
      <c r="J18" s="351"/>
      <c r="K18" s="351"/>
      <c r="L18" s="351"/>
      <c r="M18" s="352"/>
      <c r="N18" s="353"/>
      <c r="O18" s="354"/>
      <c r="P18" s="354"/>
      <c r="Q18" s="355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81"/>
      <c r="B19" s="382"/>
      <c r="C19" s="383"/>
      <c r="D19" s="392"/>
      <c r="E19" s="392"/>
      <c r="F19" s="392"/>
      <c r="G19" s="392"/>
      <c r="H19" s="393"/>
      <c r="I19" s="386"/>
      <c r="J19" s="387"/>
      <c r="K19" s="387"/>
      <c r="L19" s="387"/>
      <c r="M19" s="388"/>
      <c r="N19" s="389"/>
      <c r="O19" s="390"/>
      <c r="P19" s="390"/>
      <c r="Q19" s="391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81"/>
      <c r="B20" s="382"/>
      <c r="C20" s="383"/>
      <c r="D20" s="392"/>
      <c r="E20" s="392"/>
      <c r="F20" s="392"/>
      <c r="G20" s="392"/>
      <c r="H20" s="393"/>
      <c r="I20" s="386"/>
      <c r="J20" s="387"/>
      <c r="K20" s="387"/>
      <c r="L20" s="387"/>
      <c r="M20" s="388"/>
      <c r="N20" s="389"/>
      <c r="O20" s="390"/>
      <c r="P20" s="390"/>
      <c r="Q20" s="391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81"/>
      <c r="B21" s="382"/>
      <c r="C21" s="383"/>
      <c r="D21" s="384"/>
      <c r="E21" s="384"/>
      <c r="F21" s="384"/>
      <c r="G21" s="384"/>
      <c r="H21" s="385"/>
      <c r="I21" s="386"/>
      <c r="J21" s="387"/>
      <c r="K21" s="387"/>
      <c r="L21" s="387"/>
      <c r="M21" s="388"/>
      <c r="N21" s="389"/>
      <c r="O21" s="390"/>
      <c r="P21" s="390"/>
      <c r="Q21" s="391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81"/>
      <c r="B22" s="382"/>
      <c r="C22" s="383"/>
      <c r="D22" s="384"/>
      <c r="E22" s="384"/>
      <c r="F22" s="384"/>
      <c r="G22" s="384"/>
      <c r="H22" s="385"/>
      <c r="I22" s="386"/>
      <c r="J22" s="387"/>
      <c r="K22" s="387"/>
      <c r="L22" s="387"/>
      <c r="M22" s="388"/>
      <c r="N22" s="389"/>
      <c r="O22" s="390"/>
      <c r="P22" s="390"/>
      <c r="Q22" s="391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81"/>
      <c r="B23" s="382"/>
      <c r="C23" s="383"/>
      <c r="D23" s="384"/>
      <c r="E23" s="384"/>
      <c r="F23" s="384"/>
      <c r="G23" s="384"/>
      <c r="H23" s="385"/>
      <c r="I23" s="386"/>
      <c r="J23" s="387"/>
      <c r="K23" s="387"/>
      <c r="L23" s="387"/>
      <c r="M23" s="388"/>
      <c r="N23" s="394"/>
      <c r="O23" s="395"/>
      <c r="P23" s="395"/>
      <c r="Q23" s="39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81"/>
      <c r="B24" s="382"/>
      <c r="C24" s="383"/>
      <c r="D24" s="384"/>
      <c r="E24" s="384"/>
      <c r="F24" s="384"/>
      <c r="G24" s="384"/>
      <c r="H24" s="385"/>
      <c r="I24" s="386"/>
      <c r="J24" s="387"/>
      <c r="K24" s="387"/>
      <c r="L24" s="387"/>
      <c r="M24" s="388"/>
      <c r="N24" s="389"/>
      <c r="O24" s="390"/>
      <c r="P24" s="390"/>
      <c r="Q24" s="391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81"/>
      <c r="B25" s="382"/>
      <c r="C25" s="383"/>
      <c r="D25" s="384"/>
      <c r="E25" s="384"/>
      <c r="F25" s="384"/>
      <c r="G25" s="384"/>
      <c r="H25" s="385"/>
      <c r="I25" s="386"/>
      <c r="J25" s="387"/>
      <c r="K25" s="387"/>
      <c r="L25" s="387"/>
      <c r="M25" s="388"/>
      <c r="N25" s="389"/>
      <c r="O25" s="390"/>
      <c r="P25" s="390"/>
      <c r="Q25" s="391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81"/>
      <c r="B26" s="382"/>
      <c r="C26" s="383"/>
      <c r="D26" s="384"/>
      <c r="E26" s="384"/>
      <c r="F26" s="384"/>
      <c r="G26" s="384"/>
      <c r="H26" s="385"/>
      <c r="I26" s="386"/>
      <c r="J26" s="387"/>
      <c r="K26" s="387"/>
      <c r="L26" s="387"/>
      <c r="M26" s="388"/>
      <c r="N26" s="389"/>
      <c r="O26" s="390"/>
      <c r="P26" s="390"/>
      <c r="Q26" s="391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81"/>
      <c r="B27" s="382"/>
      <c r="C27" s="383"/>
      <c r="D27" s="392"/>
      <c r="E27" s="392"/>
      <c r="F27" s="392"/>
      <c r="G27" s="392"/>
      <c r="H27" s="393"/>
      <c r="I27" s="386"/>
      <c r="J27" s="387"/>
      <c r="K27" s="387"/>
      <c r="L27" s="387"/>
      <c r="M27" s="388"/>
      <c r="N27" s="389"/>
      <c r="O27" s="390"/>
      <c r="P27" s="390"/>
      <c r="Q27" s="391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81"/>
      <c r="B28" s="382"/>
      <c r="C28" s="383"/>
      <c r="D28" s="392"/>
      <c r="E28" s="392"/>
      <c r="F28" s="392"/>
      <c r="G28" s="392"/>
      <c r="H28" s="393"/>
      <c r="I28" s="386"/>
      <c r="J28" s="387"/>
      <c r="K28" s="387"/>
      <c r="L28" s="387"/>
      <c r="M28" s="388"/>
      <c r="N28" s="394"/>
      <c r="O28" s="395"/>
      <c r="P28" s="395"/>
      <c r="Q28" s="39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81"/>
      <c r="B29" s="382"/>
      <c r="C29" s="383"/>
      <c r="D29" s="392"/>
      <c r="E29" s="392"/>
      <c r="F29" s="392"/>
      <c r="G29" s="392"/>
      <c r="H29" s="393"/>
      <c r="I29" s="386"/>
      <c r="J29" s="387"/>
      <c r="K29" s="387"/>
      <c r="L29" s="387"/>
      <c r="M29" s="388"/>
      <c r="N29" s="394"/>
      <c r="O29" s="395"/>
      <c r="P29" s="395"/>
      <c r="Q29" s="39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81"/>
      <c r="B30" s="382"/>
      <c r="C30" s="383"/>
      <c r="D30" s="392"/>
      <c r="E30" s="392"/>
      <c r="F30" s="392"/>
      <c r="G30" s="392"/>
      <c r="H30" s="393"/>
      <c r="I30" s="386"/>
      <c r="J30" s="387"/>
      <c r="K30" s="387"/>
      <c r="L30" s="387"/>
      <c r="M30" s="388"/>
      <c r="N30" s="394"/>
      <c r="O30" s="395"/>
      <c r="P30" s="395"/>
      <c r="Q30" s="39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81"/>
      <c r="B31" s="382"/>
      <c r="C31" s="383"/>
      <c r="D31" s="392"/>
      <c r="E31" s="392"/>
      <c r="F31" s="392"/>
      <c r="G31" s="392"/>
      <c r="H31" s="393"/>
      <c r="I31" s="386"/>
      <c r="J31" s="387"/>
      <c r="K31" s="387"/>
      <c r="L31" s="387"/>
      <c r="M31" s="388"/>
      <c r="N31" s="394"/>
      <c r="O31" s="395"/>
      <c r="P31" s="395"/>
      <c r="Q31" s="39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81"/>
      <c r="B32" s="382"/>
      <c r="C32" s="383"/>
      <c r="D32" s="392"/>
      <c r="E32" s="392"/>
      <c r="F32" s="392"/>
      <c r="G32" s="392"/>
      <c r="H32" s="393"/>
      <c r="I32" s="386"/>
      <c r="J32" s="387"/>
      <c r="K32" s="387"/>
      <c r="L32" s="387"/>
      <c r="M32" s="388"/>
      <c r="N32" s="394"/>
      <c r="O32" s="395"/>
      <c r="P32" s="395"/>
      <c r="Q32" s="39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81"/>
      <c r="B33" s="382"/>
      <c r="C33" s="383"/>
      <c r="D33" s="392"/>
      <c r="E33" s="392"/>
      <c r="F33" s="392"/>
      <c r="G33" s="392"/>
      <c r="H33" s="393"/>
      <c r="I33" s="386"/>
      <c r="J33" s="387"/>
      <c r="K33" s="387"/>
      <c r="L33" s="387"/>
      <c r="M33" s="388"/>
      <c r="N33" s="394"/>
      <c r="O33" s="395"/>
      <c r="P33" s="395"/>
      <c r="Q33" s="39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81"/>
      <c r="B34" s="382"/>
      <c r="C34" s="383"/>
      <c r="D34" s="392"/>
      <c r="E34" s="392"/>
      <c r="F34" s="392"/>
      <c r="G34" s="392"/>
      <c r="H34" s="393"/>
      <c r="I34" s="386"/>
      <c r="J34" s="387"/>
      <c r="K34" s="387"/>
      <c r="L34" s="387"/>
      <c r="M34" s="388"/>
      <c r="N34" s="394"/>
      <c r="O34" s="395"/>
      <c r="P34" s="395"/>
      <c r="Q34" s="39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97"/>
      <c r="B35" s="398"/>
      <c r="C35" s="383"/>
      <c r="D35" s="392"/>
      <c r="E35" s="392"/>
      <c r="F35" s="392"/>
      <c r="G35" s="392"/>
      <c r="H35" s="393"/>
      <c r="I35" s="386"/>
      <c r="J35" s="387"/>
      <c r="K35" s="387"/>
      <c r="L35" s="387"/>
      <c r="M35" s="388"/>
      <c r="N35" s="394"/>
      <c r="O35" s="395"/>
      <c r="P35" s="395"/>
      <c r="Q35" s="39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9" t="s">
        <v>134</v>
      </c>
      <c r="B36" s="110"/>
      <c r="C36" s="110"/>
      <c r="D36" s="110"/>
      <c r="E36" s="110"/>
      <c r="F36" s="110"/>
      <c r="G36" s="110"/>
      <c r="H36" s="111"/>
      <c r="I36" s="399">
        <f>SUM(I18:M35)</f>
        <v>0</v>
      </c>
      <c r="J36" s="400"/>
      <c r="K36" s="400"/>
      <c r="L36" s="400"/>
      <c r="M36" s="112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22"/>
    </row>
  </sheetData>
  <mergeCells count="110"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A16:Q16"/>
    <mergeCell ref="A17:B17"/>
    <mergeCell ref="A18:B18"/>
    <mergeCell ref="C18:H18"/>
    <mergeCell ref="I18:M18"/>
    <mergeCell ref="N18:Q18"/>
    <mergeCell ref="A13:A15"/>
    <mergeCell ref="B13:E13"/>
    <mergeCell ref="F13:I13"/>
    <mergeCell ref="J13:M13"/>
    <mergeCell ref="N13:Q13"/>
    <mergeCell ref="B14:E14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B11:D11"/>
    <mergeCell ref="F11:H11"/>
    <mergeCell ref="J11:L11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N11:P11"/>
  </mergeCells>
  <phoneticPr fontId="3"/>
  <dataValidations count="3">
    <dataValidation type="list" allowBlank="1" showInputMessage="1" showErrorMessage="1" sqref="N10:P10" xr:uid="{9CB10414-92E9-448C-A78F-18EE43341654}">
      <formula1>$AD$2:$AD$4</formula1>
    </dataValidation>
    <dataValidation type="list" allowBlank="1" showInputMessage="1" sqref="A18:B35" xr:uid="{1E01885D-33AD-4BEA-9F06-C487477655D6}">
      <formula1>"BELS認証費,設備費,工事費,事務費"</formula1>
    </dataValidation>
    <dataValidation allowBlank="1" showInputMessage="1" sqref="A36:B36 M36 D36:H36 N18:N36 O21:Q36 I18:I36 J20:M35 C18:C36" xr:uid="{717CDDBD-EB37-49D6-ACF6-D8174BEA646D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C0B1-1C96-4523-8A71-9889D646BF48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4" t="s">
        <v>113</v>
      </c>
      <c r="B1" s="1"/>
      <c r="C1" s="1"/>
      <c r="D1" s="1"/>
    </row>
    <row r="2" spans="1:35" ht="24" customHeight="1">
      <c r="A2" s="324" t="s">
        <v>114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S2" s="85"/>
      <c r="AD2" s="63" t="s">
        <v>56</v>
      </c>
    </row>
    <row r="3" spans="1:35">
      <c r="A3" s="235" t="s">
        <v>111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S3" s="55"/>
      <c r="AD3" s="57" t="s">
        <v>57</v>
      </c>
    </row>
    <row r="4" spans="1:35">
      <c r="A4" s="86" t="s">
        <v>143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AD4" s="57" t="s">
        <v>71</v>
      </c>
    </row>
    <row r="5" spans="1:35" ht="19.5" thickBot="1">
      <c r="A5" s="86" t="s">
        <v>116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326" t="s">
        <v>117</v>
      </c>
      <c r="B6" s="329" t="s">
        <v>0</v>
      </c>
      <c r="C6" s="330"/>
      <c r="D6" s="330"/>
      <c r="E6" s="331"/>
      <c r="F6" s="15" t="s">
        <v>118</v>
      </c>
      <c r="G6" s="16"/>
      <c r="H6" s="16"/>
      <c r="I6" s="17"/>
      <c r="J6" s="257" t="s">
        <v>1</v>
      </c>
      <c r="K6" s="258"/>
      <c r="L6" s="258"/>
      <c r="M6" s="259"/>
      <c r="N6" s="332" t="s">
        <v>91</v>
      </c>
      <c r="O6" s="333"/>
      <c r="P6" s="333"/>
      <c r="Q6" s="33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327"/>
      <c r="B7" s="88"/>
      <c r="C7" s="89"/>
      <c r="D7" s="89"/>
      <c r="E7" s="90"/>
      <c r="F7" s="91"/>
      <c r="G7" s="92"/>
      <c r="H7" s="92"/>
      <c r="I7" s="93"/>
      <c r="J7" s="338" t="s">
        <v>2</v>
      </c>
      <c r="K7" s="339"/>
      <c r="L7" s="339"/>
      <c r="M7" s="340"/>
      <c r="N7" s="335"/>
      <c r="O7" s="336"/>
      <c r="P7" s="336"/>
      <c r="Q7" s="337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327"/>
      <c r="B8" s="429"/>
      <c r="C8" s="430"/>
      <c r="D8" s="430"/>
      <c r="E8" s="94" t="s">
        <v>5</v>
      </c>
      <c r="F8" s="429"/>
      <c r="G8" s="430"/>
      <c r="H8" s="430"/>
      <c r="I8" s="94" t="s">
        <v>5</v>
      </c>
      <c r="J8" s="341">
        <f>B8-F8</f>
        <v>0</v>
      </c>
      <c r="K8" s="342"/>
      <c r="L8" s="342"/>
      <c r="M8" s="94" t="s">
        <v>3</v>
      </c>
      <c r="N8" s="312">
        <f>I36</f>
        <v>0</v>
      </c>
      <c r="O8" s="313"/>
      <c r="P8" s="313"/>
      <c r="Q8" s="9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327"/>
      <c r="B9" s="314" t="s">
        <v>119</v>
      </c>
      <c r="C9" s="315"/>
      <c r="D9" s="315"/>
      <c r="E9" s="316"/>
      <c r="F9" s="317" t="s">
        <v>120</v>
      </c>
      <c r="G9" s="318"/>
      <c r="H9" s="318"/>
      <c r="I9" s="319"/>
      <c r="J9" s="317" t="s">
        <v>121</v>
      </c>
      <c r="K9" s="318"/>
      <c r="L9" s="318"/>
      <c r="M9" s="319"/>
      <c r="N9" s="317" t="s">
        <v>122</v>
      </c>
      <c r="O9" s="318"/>
      <c r="P9" s="318"/>
      <c r="Q9" s="3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327"/>
      <c r="B10" s="95"/>
      <c r="C10" s="96"/>
      <c r="D10" s="96"/>
      <c r="E10" s="97"/>
      <c r="F10" s="320" t="s">
        <v>7</v>
      </c>
      <c r="G10" s="321"/>
      <c r="H10" s="321"/>
      <c r="I10" s="322"/>
      <c r="J10" s="320" t="s">
        <v>123</v>
      </c>
      <c r="K10" s="321"/>
      <c r="L10" s="321"/>
      <c r="M10" s="322"/>
      <c r="N10" s="320" t="s">
        <v>44</v>
      </c>
      <c r="O10" s="323"/>
      <c r="P10" s="323"/>
      <c r="Q10" s="47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328"/>
      <c r="B11" s="438" t="s">
        <v>104</v>
      </c>
      <c r="C11" s="439"/>
      <c r="D11" s="439"/>
      <c r="E11" s="98" t="s">
        <v>3</v>
      </c>
      <c r="F11" s="440">
        <f>IF(N8&gt;B11,B11,N8)</f>
        <v>0</v>
      </c>
      <c r="G11" s="441"/>
      <c r="H11" s="441"/>
      <c r="I11" s="99" t="s">
        <v>5</v>
      </c>
      <c r="J11" s="440">
        <f>IF(J8&gt;F11,F11,J8)</f>
        <v>0</v>
      </c>
      <c r="K11" s="441"/>
      <c r="L11" s="441"/>
      <c r="M11" s="99" t="s">
        <v>3</v>
      </c>
      <c r="N11" s="431">
        <f>ROUNDDOWN((J11*Q10),-3)</f>
        <v>0</v>
      </c>
      <c r="O11" s="432"/>
      <c r="P11" s="432"/>
      <c r="Q11" s="98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00" t="s">
        <v>144</v>
      </c>
      <c r="B12" s="101"/>
      <c r="C12" s="102"/>
      <c r="D12" s="102"/>
      <c r="E12" s="103"/>
      <c r="F12" s="101"/>
      <c r="G12" s="102"/>
      <c r="H12" s="102"/>
      <c r="I12" s="103"/>
      <c r="J12" s="101"/>
      <c r="K12" s="102"/>
      <c r="L12" s="102"/>
      <c r="M12" s="103"/>
      <c r="N12" s="101"/>
      <c r="O12" s="102"/>
      <c r="P12" s="102"/>
      <c r="Q12" s="103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68" t="s">
        <v>124</v>
      </c>
      <c r="B13" s="371" t="s">
        <v>125</v>
      </c>
      <c r="C13" s="371"/>
      <c r="D13" s="371"/>
      <c r="E13" s="372"/>
      <c r="F13" s="373" t="s">
        <v>126</v>
      </c>
      <c r="G13" s="371"/>
      <c r="H13" s="371"/>
      <c r="I13" s="372"/>
      <c r="J13" s="373" t="s">
        <v>127</v>
      </c>
      <c r="K13" s="371"/>
      <c r="L13" s="371"/>
      <c r="M13" s="372"/>
      <c r="N13" s="374" t="s">
        <v>128</v>
      </c>
      <c r="O13" s="375"/>
      <c r="P13" s="375"/>
      <c r="Q13" s="37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69"/>
      <c r="B14" s="377" t="s">
        <v>129</v>
      </c>
      <c r="C14" s="377"/>
      <c r="D14" s="377"/>
      <c r="E14" s="378"/>
      <c r="F14" s="357"/>
      <c r="G14" s="358"/>
      <c r="H14" s="358"/>
      <c r="I14" s="359"/>
      <c r="J14" s="360"/>
      <c r="K14" s="361"/>
      <c r="L14" s="361"/>
      <c r="M14" s="362"/>
      <c r="N14" s="363" t="s">
        <v>130</v>
      </c>
      <c r="O14" s="364"/>
      <c r="P14" s="364"/>
      <c r="Q14" s="365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70"/>
      <c r="B15" s="436"/>
      <c r="C15" s="436"/>
      <c r="D15" s="436"/>
      <c r="E15" s="123" t="s">
        <v>3</v>
      </c>
      <c r="F15" s="437"/>
      <c r="G15" s="436"/>
      <c r="H15" s="436"/>
      <c r="I15" s="104" t="s">
        <v>5</v>
      </c>
      <c r="J15" s="437"/>
      <c r="K15" s="436"/>
      <c r="L15" s="436"/>
      <c r="M15" s="104" t="s">
        <v>5</v>
      </c>
      <c r="N15" s="366">
        <f>N11+J15</f>
        <v>0</v>
      </c>
      <c r="O15" s="367"/>
      <c r="P15" s="367"/>
      <c r="Q15" s="105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0" t="s">
        <v>131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37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30" t="s">
        <v>14</v>
      </c>
      <c r="B17" s="220"/>
      <c r="C17" s="106" t="s">
        <v>4</v>
      </c>
      <c r="D17" s="107"/>
      <c r="E17" s="107"/>
      <c r="F17" s="107"/>
      <c r="G17" s="107"/>
      <c r="H17" s="108"/>
      <c r="I17" s="106" t="s">
        <v>132</v>
      </c>
      <c r="J17" s="107"/>
      <c r="K17" s="107"/>
      <c r="L17" s="107"/>
      <c r="M17" s="108"/>
      <c r="N17" s="106" t="s">
        <v>133</v>
      </c>
      <c r="O17" s="107"/>
      <c r="P17" s="107"/>
      <c r="Q17" s="108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45"/>
      <c r="B18" s="346"/>
      <c r="C18" s="347"/>
      <c r="D18" s="348"/>
      <c r="E18" s="348"/>
      <c r="F18" s="348"/>
      <c r="G18" s="348"/>
      <c r="H18" s="349"/>
      <c r="I18" s="350"/>
      <c r="J18" s="351"/>
      <c r="K18" s="351"/>
      <c r="L18" s="351"/>
      <c r="M18" s="352"/>
      <c r="N18" s="353"/>
      <c r="O18" s="354"/>
      <c r="P18" s="354"/>
      <c r="Q18" s="355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81"/>
      <c r="B19" s="382"/>
      <c r="C19" s="383"/>
      <c r="D19" s="392"/>
      <c r="E19" s="392"/>
      <c r="F19" s="392"/>
      <c r="G19" s="392"/>
      <c r="H19" s="393"/>
      <c r="I19" s="386"/>
      <c r="J19" s="387"/>
      <c r="K19" s="387"/>
      <c r="L19" s="387"/>
      <c r="M19" s="388"/>
      <c r="N19" s="389"/>
      <c r="O19" s="390"/>
      <c r="P19" s="390"/>
      <c r="Q19" s="391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81"/>
      <c r="B20" s="382"/>
      <c r="C20" s="383"/>
      <c r="D20" s="392"/>
      <c r="E20" s="392"/>
      <c r="F20" s="392"/>
      <c r="G20" s="392"/>
      <c r="H20" s="393"/>
      <c r="I20" s="386"/>
      <c r="J20" s="387"/>
      <c r="K20" s="387"/>
      <c r="L20" s="387"/>
      <c r="M20" s="388"/>
      <c r="N20" s="389"/>
      <c r="O20" s="390"/>
      <c r="P20" s="390"/>
      <c r="Q20" s="391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81"/>
      <c r="B21" s="382"/>
      <c r="C21" s="383"/>
      <c r="D21" s="384"/>
      <c r="E21" s="384"/>
      <c r="F21" s="384"/>
      <c r="G21" s="384"/>
      <c r="H21" s="385"/>
      <c r="I21" s="386"/>
      <c r="J21" s="387"/>
      <c r="K21" s="387"/>
      <c r="L21" s="387"/>
      <c r="M21" s="388"/>
      <c r="N21" s="389"/>
      <c r="O21" s="390"/>
      <c r="P21" s="390"/>
      <c r="Q21" s="391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81"/>
      <c r="B22" s="382"/>
      <c r="C22" s="383"/>
      <c r="D22" s="384"/>
      <c r="E22" s="384"/>
      <c r="F22" s="384"/>
      <c r="G22" s="384"/>
      <c r="H22" s="385"/>
      <c r="I22" s="386"/>
      <c r="J22" s="387"/>
      <c r="K22" s="387"/>
      <c r="L22" s="387"/>
      <c r="M22" s="388"/>
      <c r="N22" s="389"/>
      <c r="O22" s="390"/>
      <c r="P22" s="390"/>
      <c r="Q22" s="391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81"/>
      <c r="B23" s="382"/>
      <c r="C23" s="383"/>
      <c r="D23" s="384"/>
      <c r="E23" s="384"/>
      <c r="F23" s="384"/>
      <c r="G23" s="384"/>
      <c r="H23" s="385"/>
      <c r="I23" s="386"/>
      <c r="J23" s="387"/>
      <c r="K23" s="387"/>
      <c r="L23" s="387"/>
      <c r="M23" s="388"/>
      <c r="N23" s="394"/>
      <c r="O23" s="395"/>
      <c r="P23" s="395"/>
      <c r="Q23" s="39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81"/>
      <c r="B24" s="382"/>
      <c r="C24" s="383"/>
      <c r="D24" s="384"/>
      <c r="E24" s="384"/>
      <c r="F24" s="384"/>
      <c r="G24" s="384"/>
      <c r="H24" s="385"/>
      <c r="I24" s="386"/>
      <c r="J24" s="387"/>
      <c r="K24" s="387"/>
      <c r="L24" s="387"/>
      <c r="M24" s="388"/>
      <c r="N24" s="389"/>
      <c r="O24" s="390"/>
      <c r="P24" s="390"/>
      <c r="Q24" s="391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81"/>
      <c r="B25" s="382"/>
      <c r="C25" s="383"/>
      <c r="D25" s="384"/>
      <c r="E25" s="384"/>
      <c r="F25" s="384"/>
      <c r="G25" s="384"/>
      <c r="H25" s="385"/>
      <c r="I25" s="386"/>
      <c r="J25" s="387"/>
      <c r="K25" s="387"/>
      <c r="L25" s="387"/>
      <c r="M25" s="388"/>
      <c r="N25" s="389"/>
      <c r="O25" s="390"/>
      <c r="P25" s="390"/>
      <c r="Q25" s="391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81"/>
      <c r="B26" s="382"/>
      <c r="C26" s="383"/>
      <c r="D26" s="384"/>
      <c r="E26" s="384"/>
      <c r="F26" s="384"/>
      <c r="G26" s="384"/>
      <c r="H26" s="385"/>
      <c r="I26" s="386"/>
      <c r="J26" s="387"/>
      <c r="K26" s="387"/>
      <c r="L26" s="387"/>
      <c r="M26" s="388"/>
      <c r="N26" s="389"/>
      <c r="O26" s="390"/>
      <c r="P26" s="390"/>
      <c r="Q26" s="391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81"/>
      <c r="B27" s="382"/>
      <c r="C27" s="383"/>
      <c r="D27" s="392"/>
      <c r="E27" s="392"/>
      <c r="F27" s="392"/>
      <c r="G27" s="392"/>
      <c r="H27" s="393"/>
      <c r="I27" s="386"/>
      <c r="J27" s="387"/>
      <c r="K27" s="387"/>
      <c r="L27" s="387"/>
      <c r="M27" s="388"/>
      <c r="N27" s="389"/>
      <c r="O27" s="390"/>
      <c r="P27" s="390"/>
      <c r="Q27" s="391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81"/>
      <c r="B28" s="382"/>
      <c r="C28" s="383"/>
      <c r="D28" s="392"/>
      <c r="E28" s="392"/>
      <c r="F28" s="392"/>
      <c r="G28" s="392"/>
      <c r="H28" s="393"/>
      <c r="I28" s="386"/>
      <c r="J28" s="387"/>
      <c r="K28" s="387"/>
      <c r="L28" s="387"/>
      <c r="M28" s="388"/>
      <c r="N28" s="394"/>
      <c r="O28" s="395"/>
      <c r="P28" s="395"/>
      <c r="Q28" s="39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81"/>
      <c r="B29" s="382"/>
      <c r="C29" s="383"/>
      <c r="D29" s="392"/>
      <c r="E29" s="392"/>
      <c r="F29" s="392"/>
      <c r="G29" s="392"/>
      <c r="H29" s="393"/>
      <c r="I29" s="386"/>
      <c r="J29" s="387"/>
      <c r="K29" s="387"/>
      <c r="L29" s="387"/>
      <c r="M29" s="388"/>
      <c r="N29" s="394"/>
      <c r="O29" s="395"/>
      <c r="P29" s="395"/>
      <c r="Q29" s="39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81"/>
      <c r="B30" s="382"/>
      <c r="C30" s="383"/>
      <c r="D30" s="392"/>
      <c r="E30" s="392"/>
      <c r="F30" s="392"/>
      <c r="G30" s="392"/>
      <c r="H30" s="393"/>
      <c r="I30" s="386"/>
      <c r="J30" s="387"/>
      <c r="K30" s="387"/>
      <c r="L30" s="387"/>
      <c r="M30" s="388"/>
      <c r="N30" s="394"/>
      <c r="O30" s="395"/>
      <c r="P30" s="395"/>
      <c r="Q30" s="39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81"/>
      <c r="B31" s="382"/>
      <c r="C31" s="383"/>
      <c r="D31" s="392"/>
      <c r="E31" s="392"/>
      <c r="F31" s="392"/>
      <c r="G31" s="392"/>
      <c r="H31" s="393"/>
      <c r="I31" s="386"/>
      <c r="J31" s="387"/>
      <c r="K31" s="387"/>
      <c r="L31" s="387"/>
      <c r="M31" s="388"/>
      <c r="N31" s="394"/>
      <c r="O31" s="395"/>
      <c r="P31" s="395"/>
      <c r="Q31" s="39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81"/>
      <c r="B32" s="382"/>
      <c r="C32" s="383"/>
      <c r="D32" s="392"/>
      <c r="E32" s="392"/>
      <c r="F32" s="392"/>
      <c r="G32" s="392"/>
      <c r="H32" s="393"/>
      <c r="I32" s="386"/>
      <c r="J32" s="387"/>
      <c r="K32" s="387"/>
      <c r="L32" s="387"/>
      <c r="M32" s="388"/>
      <c r="N32" s="394"/>
      <c r="O32" s="395"/>
      <c r="P32" s="395"/>
      <c r="Q32" s="39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81"/>
      <c r="B33" s="382"/>
      <c r="C33" s="383"/>
      <c r="D33" s="392"/>
      <c r="E33" s="392"/>
      <c r="F33" s="392"/>
      <c r="G33" s="392"/>
      <c r="H33" s="393"/>
      <c r="I33" s="386"/>
      <c r="J33" s="387"/>
      <c r="K33" s="387"/>
      <c r="L33" s="387"/>
      <c r="M33" s="388"/>
      <c r="N33" s="394"/>
      <c r="O33" s="395"/>
      <c r="P33" s="395"/>
      <c r="Q33" s="39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81"/>
      <c r="B34" s="382"/>
      <c r="C34" s="383"/>
      <c r="D34" s="392"/>
      <c r="E34" s="392"/>
      <c r="F34" s="392"/>
      <c r="G34" s="392"/>
      <c r="H34" s="393"/>
      <c r="I34" s="386"/>
      <c r="J34" s="387"/>
      <c r="K34" s="387"/>
      <c r="L34" s="387"/>
      <c r="M34" s="388"/>
      <c r="N34" s="394"/>
      <c r="O34" s="395"/>
      <c r="P34" s="395"/>
      <c r="Q34" s="39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97"/>
      <c r="B35" s="398"/>
      <c r="C35" s="383"/>
      <c r="D35" s="392"/>
      <c r="E35" s="392"/>
      <c r="F35" s="392"/>
      <c r="G35" s="392"/>
      <c r="H35" s="393"/>
      <c r="I35" s="386"/>
      <c r="J35" s="387"/>
      <c r="K35" s="387"/>
      <c r="L35" s="387"/>
      <c r="M35" s="388"/>
      <c r="N35" s="394"/>
      <c r="O35" s="395"/>
      <c r="P35" s="395"/>
      <c r="Q35" s="39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9" t="s">
        <v>134</v>
      </c>
      <c r="B36" s="110"/>
      <c r="C36" s="110"/>
      <c r="D36" s="110"/>
      <c r="E36" s="110"/>
      <c r="F36" s="110"/>
      <c r="G36" s="110"/>
      <c r="H36" s="111"/>
      <c r="I36" s="399">
        <f>SUM(I18:M35)</f>
        <v>0</v>
      </c>
      <c r="J36" s="400"/>
      <c r="K36" s="400"/>
      <c r="L36" s="400"/>
      <c r="M36" s="112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22"/>
    </row>
  </sheetData>
  <mergeCells count="110"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A16:Q16"/>
    <mergeCell ref="A17:B17"/>
    <mergeCell ref="A18:B18"/>
    <mergeCell ref="C18:H18"/>
    <mergeCell ref="I18:M18"/>
    <mergeCell ref="N18:Q18"/>
    <mergeCell ref="A13:A15"/>
    <mergeCell ref="B13:E13"/>
    <mergeCell ref="F13:I13"/>
    <mergeCell ref="J13:M13"/>
    <mergeCell ref="N13:Q13"/>
    <mergeCell ref="B14:E14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B11:D11"/>
    <mergeCell ref="F11:H11"/>
    <mergeCell ref="J11:L11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N11:P11"/>
  </mergeCells>
  <phoneticPr fontId="3"/>
  <dataValidations count="3">
    <dataValidation allowBlank="1" showInputMessage="1" sqref="A36:B36 M36 D36:H36 N18:N36 O21:Q36 I18:I36 J20:M35 C18:C36" xr:uid="{D42A3750-6A57-49D5-B645-13B34EA9D5A1}"/>
    <dataValidation type="list" allowBlank="1" showInputMessage="1" sqref="A18:B35" xr:uid="{B91D2184-0BC7-4192-97E6-78AA35824ED8}">
      <formula1>"BELS認証費,設備費,工事費,事務費"</formula1>
    </dataValidation>
    <dataValidation type="list" allowBlank="1" showInputMessage="1" showErrorMessage="1" sqref="N10:P10" xr:uid="{0212168E-3B05-45EC-8106-A5C36E4B8386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E7" sqref="E7:G7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35" t="s">
        <v>107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8"/>
      <c r="V2" s="64" t="s">
        <v>105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35" t="s">
        <v>111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V3" s="66" t="s">
        <v>106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108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1"/>
      <c r="B7" s="252"/>
      <c r="C7" s="252"/>
      <c r="D7" s="253"/>
      <c r="E7" s="237">
        <v>70000000</v>
      </c>
      <c r="F7" s="238"/>
      <c r="G7" s="238"/>
      <c r="H7" s="7" t="s">
        <v>3</v>
      </c>
      <c r="I7" s="237">
        <v>0</v>
      </c>
      <c r="J7" s="238"/>
      <c r="K7" s="238"/>
      <c r="L7" s="7" t="s">
        <v>3</v>
      </c>
      <c r="M7" s="239">
        <f>E7-I7</f>
        <v>70000000</v>
      </c>
      <c r="N7" s="243"/>
      <c r="O7" s="243"/>
      <c r="P7" s="7" t="s">
        <v>3</v>
      </c>
      <c r="Q7" s="239">
        <f>K31</f>
        <v>58200000</v>
      </c>
      <c r="R7" s="243"/>
      <c r="S7" s="2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267"/>
      <c r="S9" s="267"/>
      <c r="T9" s="47">
        <f>IF(AA11=X13,AD13,IF(AA11=X14,AD14,IF(AA11=X15,AD15,IF(AA11=X16,AD16,""))))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4"/>
      <c r="B10" s="255"/>
      <c r="C10" s="255"/>
      <c r="D10" s="256"/>
      <c r="E10" s="237">
        <v>53570000</v>
      </c>
      <c r="F10" s="238"/>
      <c r="G10" s="238"/>
      <c r="H10" s="7" t="s">
        <v>3</v>
      </c>
      <c r="I10" s="239">
        <f>IF(Q7&gt;E10,E10,Q7)</f>
        <v>53570000</v>
      </c>
      <c r="J10" s="240"/>
      <c r="K10" s="240"/>
      <c r="L10" s="7" t="s">
        <v>3</v>
      </c>
      <c r="M10" s="239">
        <f>IF(M7&gt;I10,I10,M7)</f>
        <v>53570000</v>
      </c>
      <c r="N10" s="240"/>
      <c r="O10" s="240"/>
      <c r="P10" s="7" t="s">
        <v>3</v>
      </c>
      <c r="Q10" s="241">
        <f>ROUNDDOWN(M10*T9,-3)</f>
        <v>32142000</v>
      </c>
      <c r="R10" s="242"/>
      <c r="S10" s="242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4"/>
      <c r="W11" s="4"/>
      <c r="X11" s="4"/>
      <c r="Y11" s="182" t="s">
        <v>45</v>
      </c>
      <c r="Z11" s="182"/>
      <c r="AA11" s="183" t="s">
        <v>110</v>
      </c>
      <c r="AB11" s="184"/>
      <c r="AC11" s="185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97" t="s">
        <v>50</v>
      </c>
      <c r="C13" s="198"/>
      <c r="D13" s="198"/>
      <c r="E13" s="198"/>
      <c r="F13" s="198"/>
      <c r="G13" s="198"/>
      <c r="H13" s="198"/>
      <c r="I13" s="198"/>
      <c r="J13" s="199"/>
      <c r="K13" s="271">
        <v>500000</v>
      </c>
      <c r="L13" s="272"/>
      <c r="M13" s="272"/>
      <c r="N13" s="272"/>
      <c r="O13" s="272"/>
      <c r="P13" s="273"/>
      <c r="Q13" s="274" t="s">
        <v>63</v>
      </c>
      <c r="R13" s="275"/>
      <c r="S13" s="275"/>
      <c r="T13" s="276"/>
      <c r="U13" s="4"/>
      <c r="V13" s="4"/>
      <c r="W13" s="4"/>
      <c r="X13" s="46" t="s">
        <v>110</v>
      </c>
      <c r="Y13" s="79"/>
      <c r="Z13" s="79"/>
      <c r="AA13" s="80"/>
      <c r="AB13" s="189" t="s">
        <v>46</v>
      </c>
      <c r="AC13" s="190"/>
      <c r="AD13" s="45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211"/>
      <c r="L14" s="212"/>
      <c r="M14" s="212"/>
      <c r="N14" s="212"/>
      <c r="O14" s="212"/>
      <c r="P14" s="213"/>
      <c r="Q14" s="208"/>
      <c r="R14" s="209"/>
      <c r="S14" s="209"/>
      <c r="T14" s="210"/>
      <c r="U14" s="4"/>
      <c r="V14" s="4"/>
      <c r="W14" s="4"/>
      <c r="X14" s="46" t="s">
        <v>66</v>
      </c>
      <c r="Y14" s="79"/>
      <c r="Z14" s="79"/>
      <c r="AA14" s="80"/>
      <c r="AB14" s="189" t="s">
        <v>46</v>
      </c>
      <c r="AC14" s="190"/>
      <c r="AD14" s="45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277" t="s">
        <v>88</v>
      </c>
      <c r="C15" s="193"/>
      <c r="D15" s="193"/>
      <c r="E15" s="193"/>
      <c r="F15" s="193"/>
      <c r="G15" s="193"/>
      <c r="H15" s="193"/>
      <c r="I15" s="193"/>
      <c r="J15" s="278"/>
      <c r="K15" s="211">
        <v>3000000</v>
      </c>
      <c r="L15" s="217"/>
      <c r="M15" s="217"/>
      <c r="N15" s="217"/>
      <c r="O15" s="217"/>
      <c r="P15" s="213"/>
      <c r="Q15" s="214" t="s">
        <v>63</v>
      </c>
      <c r="R15" s="215"/>
      <c r="S15" s="215"/>
      <c r="T15" s="216"/>
      <c r="U15" s="4"/>
      <c r="V15" s="4"/>
      <c r="W15" s="4"/>
      <c r="X15" s="81" t="s">
        <v>67</v>
      </c>
      <c r="Y15" s="82"/>
      <c r="Z15" s="82"/>
      <c r="AA15" s="83"/>
      <c r="AB15" s="189" t="s">
        <v>46</v>
      </c>
      <c r="AC15" s="190"/>
      <c r="AD15" s="45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277" t="s">
        <v>87</v>
      </c>
      <c r="C16" s="193"/>
      <c r="D16" s="193"/>
      <c r="E16" s="193"/>
      <c r="F16" s="193"/>
      <c r="G16" s="193"/>
      <c r="H16" s="193"/>
      <c r="I16" s="193"/>
      <c r="J16" s="278"/>
      <c r="K16" s="211">
        <v>12000000</v>
      </c>
      <c r="L16" s="217"/>
      <c r="M16" s="217"/>
      <c r="N16" s="217"/>
      <c r="O16" s="217"/>
      <c r="P16" s="213"/>
      <c r="Q16" s="208" t="s">
        <v>21</v>
      </c>
      <c r="R16" s="209"/>
      <c r="S16" s="209"/>
      <c r="T16" s="210"/>
      <c r="U16" s="4"/>
      <c r="V16" s="4"/>
      <c r="W16" s="4"/>
      <c r="X16" s="81" t="s">
        <v>68</v>
      </c>
      <c r="Y16" s="82"/>
      <c r="Z16" s="82"/>
      <c r="AA16" s="83"/>
      <c r="AB16" s="189" t="s">
        <v>46</v>
      </c>
      <c r="AC16" s="190"/>
      <c r="AD16" s="45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277" t="s">
        <v>86</v>
      </c>
      <c r="C17" s="193"/>
      <c r="D17" s="193"/>
      <c r="E17" s="193"/>
      <c r="F17" s="193"/>
      <c r="G17" s="193"/>
      <c r="H17" s="193"/>
      <c r="I17" s="193"/>
      <c r="J17" s="278"/>
      <c r="K17" s="211">
        <v>5000000</v>
      </c>
      <c r="L17" s="212"/>
      <c r="M17" s="212"/>
      <c r="N17" s="212"/>
      <c r="O17" s="212"/>
      <c r="P17" s="213"/>
      <c r="Q17" s="208" t="s">
        <v>21</v>
      </c>
      <c r="R17" s="209"/>
      <c r="S17" s="209"/>
      <c r="T17" s="21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277" t="s">
        <v>85</v>
      </c>
      <c r="C18" s="193"/>
      <c r="D18" s="193"/>
      <c r="E18" s="193"/>
      <c r="F18" s="193"/>
      <c r="G18" s="193"/>
      <c r="H18" s="193"/>
      <c r="I18" s="193"/>
      <c r="J18" s="278"/>
      <c r="K18" s="211">
        <v>10000000</v>
      </c>
      <c r="L18" s="212"/>
      <c r="M18" s="212"/>
      <c r="N18" s="212"/>
      <c r="O18" s="212"/>
      <c r="P18" s="213"/>
      <c r="Q18" s="208" t="s">
        <v>21</v>
      </c>
      <c r="R18" s="209"/>
      <c r="S18" s="209"/>
      <c r="T18" s="210"/>
      <c r="U18" s="4"/>
      <c r="V18" s="4"/>
      <c r="W18" s="4"/>
      <c r="X18" s="4"/>
      <c r="Y18" s="191" t="s">
        <v>47</v>
      </c>
      <c r="Z18" s="192"/>
      <c r="AA18" s="192"/>
      <c r="AB18" s="192"/>
      <c r="AC18" s="192"/>
      <c r="AD18" s="192"/>
      <c r="AE18" s="193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277" t="s">
        <v>89</v>
      </c>
      <c r="C19" s="193"/>
      <c r="D19" s="193"/>
      <c r="E19" s="193"/>
      <c r="F19" s="193"/>
      <c r="G19" s="193"/>
      <c r="H19" s="193"/>
      <c r="I19" s="193"/>
      <c r="J19" s="278"/>
      <c r="K19" s="211">
        <v>1000000</v>
      </c>
      <c r="L19" s="212"/>
      <c r="M19" s="212"/>
      <c r="N19" s="212"/>
      <c r="O19" s="212"/>
      <c r="P19" s="213"/>
      <c r="Q19" s="208" t="s">
        <v>21</v>
      </c>
      <c r="R19" s="209"/>
      <c r="S19" s="209"/>
      <c r="T19" s="210"/>
      <c r="U19" s="4"/>
      <c r="V19" s="4"/>
      <c r="W19" s="4"/>
      <c r="X19" s="4"/>
      <c r="Y19" s="192"/>
      <c r="Z19" s="192"/>
      <c r="AA19" s="192"/>
      <c r="AB19" s="192"/>
      <c r="AC19" s="192"/>
      <c r="AD19" s="192"/>
      <c r="AE19" s="193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277" t="s">
        <v>59</v>
      </c>
      <c r="C20" s="193"/>
      <c r="D20" s="193"/>
      <c r="E20" s="193"/>
      <c r="F20" s="193"/>
      <c r="G20" s="193"/>
      <c r="H20" s="193"/>
      <c r="I20" s="193"/>
      <c r="J20" s="278"/>
      <c r="K20" s="211">
        <v>6000000</v>
      </c>
      <c r="L20" s="212"/>
      <c r="M20" s="212"/>
      <c r="N20" s="212"/>
      <c r="O20" s="212"/>
      <c r="P20" s="213"/>
      <c r="Q20" s="208" t="s">
        <v>21</v>
      </c>
      <c r="R20" s="209"/>
      <c r="S20" s="209"/>
      <c r="T20" s="210"/>
      <c r="U20" s="4"/>
      <c r="V20" s="4"/>
      <c r="W20" s="4"/>
      <c r="X20" s="4"/>
      <c r="Y20" s="192"/>
      <c r="Z20" s="192"/>
      <c r="AA20" s="192"/>
      <c r="AB20" s="192"/>
      <c r="AC20" s="192"/>
      <c r="AD20" s="192"/>
      <c r="AE20" s="193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211"/>
      <c r="L21" s="212"/>
      <c r="M21" s="212"/>
      <c r="N21" s="212"/>
      <c r="O21" s="212"/>
      <c r="P21" s="213"/>
      <c r="Q21" s="214"/>
      <c r="R21" s="215"/>
      <c r="S21" s="215"/>
      <c r="T21" s="216"/>
      <c r="U21" s="4"/>
      <c r="V21" s="4"/>
      <c r="W21" s="4"/>
      <c r="X21" s="4"/>
      <c r="Y21" s="192"/>
      <c r="Z21" s="192"/>
      <c r="AA21" s="192"/>
      <c r="AB21" s="192"/>
      <c r="AC21" s="192"/>
      <c r="AD21" s="192"/>
      <c r="AE21" s="193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277" t="s">
        <v>88</v>
      </c>
      <c r="C22" s="193"/>
      <c r="D22" s="193"/>
      <c r="E22" s="193"/>
      <c r="F22" s="193"/>
      <c r="G22" s="193"/>
      <c r="H22" s="193"/>
      <c r="I22" s="193"/>
      <c r="J22" s="278"/>
      <c r="K22" s="211">
        <v>2000000</v>
      </c>
      <c r="L22" s="212"/>
      <c r="M22" s="212"/>
      <c r="N22" s="212"/>
      <c r="O22" s="212"/>
      <c r="P22" s="213"/>
      <c r="Q22" s="214" t="s">
        <v>63</v>
      </c>
      <c r="R22" s="215"/>
      <c r="S22" s="215"/>
      <c r="T22" s="216"/>
      <c r="U22" s="4"/>
      <c r="V22" s="4"/>
      <c r="W22" s="4"/>
      <c r="X22" s="4"/>
      <c r="Y22" s="192"/>
      <c r="Z22" s="192"/>
      <c r="AA22" s="192"/>
      <c r="AB22" s="192"/>
      <c r="AC22" s="192"/>
      <c r="AD22" s="192"/>
      <c r="AE22" s="193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277" t="s">
        <v>87</v>
      </c>
      <c r="C23" s="193"/>
      <c r="D23" s="193"/>
      <c r="E23" s="193"/>
      <c r="F23" s="193"/>
      <c r="G23" s="193"/>
      <c r="H23" s="193"/>
      <c r="I23" s="193"/>
      <c r="J23" s="278"/>
      <c r="K23" s="211">
        <v>8000000</v>
      </c>
      <c r="L23" s="212"/>
      <c r="M23" s="212"/>
      <c r="N23" s="212"/>
      <c r="O23" s="212"/>
      <c r="P23" s="213"/>
      <c r="Q23" s="208" t="s">
        <v>21</v>
      </c>
      <c r="R23" s="209"/>
      <c r="S23" s="209"/>
      <c r="T23" s="210"/>
      <c r="U23" s="4"/>
      <c r="V23" s="4"/>
      <c r="W23" s="4"/>
      <c r="X23" s="4"/>
      <c r="Y23" s="192"/>
      <c r="Z23" s="192"/>
      <c r="AA23" s="192"/>
      <c r="AB23" s="192"/>
      <c r="AC23" s="192"/>
      <c r="AD23" s="192"/>
      <c r="AE23" s="193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277" t="s">
        <v>86</v>
      </c>
      <c r="C24" s="193"/>
      <c r="D24" s="193"/>
      <c r="E24" s="193"/>
      <c r="F24" s="193"/>
      <c r="G24" s="193"/>
      <c r="H24" s="193"/>
      <c r="I24" s="193"/>
      <c r="J24" s="278"/>
      <c r="K24" s="211">
        <v>2500000</v>
      </c>
      <c r="L24" s="217"/>
      <c r="M24" s="217"/>
      <c r="N24" s="217"/>
      <c r="O24" s="217"/>
      <c r="P24" s="213"/>
      <c r="Q24" s="208" t="s">
        <v>21</v>
      </c>
      <c r="R24" s="209"/>
      <c r="S24" s="209"/>
      <c r="T24" s="210"/>
      <c r="U24" s="4"/>
      <c r="V24" s="4"/>
      <c r="W24" s="4"/>
      <c r="X24" s="4"/>
      <c r="Y24" s="192"/>
      <c r="Z24" s="192"/>
      <c r="AA24" s="192"/>
      <c r="AB24" s="192"/>
      <c r="AC24" s="192"/>
      <c r="AD24" s="192"/>
      <c r="AE24" s="193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277" t="s">
        <v>85</v>
      </c>
      <c r="C25" s="193"/>
      <c r="D25" s="193"/>
      <c r="E25" s="193"/>
      <c r="F25" s="193"/>
      <c r="G25" s="193"/>
      <c r="H25" s="193"/>
      <c r="I25" s="193"/>
      <c r="J25" s="278"/>
      <c r="K25" s="211">
        <v>5000000</v>
      </c>
      <c r="L25" s="217"/>
      <c r="M25" s="217"/>
      <c r="N25" s="217"/>
      <c r="O25" s="217"/>
      <c r="P25" s="213"/>
      <c r="Q25" s="208" t="s">
        <v>21</v>
      </c>
      <c r="R25" s="209"/>
      <c r="S25" s="209"/>
      <c r="T25" s="210"/>
      <c r="U25" s="4"/>
      <c r="V25" s="4"/>
      <c r="W25" s="4"/>
      <c r="X25" s="4"/>
      <c r="Y25" s="192"/>
      <c r="Z25" s="192"/>
      <c r="AA25" s="192"/>
      <c r="AB25" s="192"/>
      <c r="AC25" s="192"/>
      <c r="AD25" s="192"/>
      <c r="AE25" s="193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277" t="s">
        <v>89</v>
      </c>
      <c r="C26" s="193"/>
      <c r="D26" s="193"/>
      <c r="E26" s="193"/>
      <c r="F26" s="193"/>
      <c r="G26" s="193"/>
      <c r="H26" s="193"/>
      <c r="I26" s="193"/>
      <c r="J26" s="278"/>
      <c r="K26" s="211">
        <v>200000</v>
      </c>
      <c r="L26" s="217"/>
      <c r="M26" s="217"/>
      <c r="N26" s="217"/>
      <c r="O26" s="217"/>
      <c r="P26" s="213"/>
      <c r="Q26" s="208" t="s">
        <v>21</v>
      </c>
      <c r="R26" s="209"/>
      <c r="S26" s="209"/>
      <c r="T26" s="210"/>
      <c r="U26" s="4"/>
      <c r="V26" s="4"/>
      <c r="W26" s="4"/>
      <c r="X26" s="4"/>
      <c r="Y26" s="192"/>
      <c r="Z26" s="192"/>
      <c r="AA26" s="192"/>
      <c r="AB26" s="192"/>
      <c r="AC26" s="192"/>
      <c r="AD26" s="192"/>
      <c r="AE26" s="193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277" t="s">
        <v>59</v>
      </c>
      <c r="C27" s="193"/>
      <c r="D27" s="193"/>
      <c r="E27" s="193"/>
      <c r="F27" s="193"/>
      <c r="G27" s="193"/>
      <c r="H27" s="193"/>
      <c r="I27" s="193"/>
      <c r="J27" s="278"/>
      <c r="K27" s="232">
        <v>3000000</v>
      </c>
      <c r="L27" s="233"/>
      <c r="M27" s="233"/>
      <c r="N27" s="233"/>
      <c r="O27" s="233"/>
      <c r="P27" s="234"/>
      <c r="Q27" s="208" t="s">
        <v>21</v>
      </c>
      <c r="R27" s="209"/>
      <c r="S27" s="209"/>
      <c r="T27" s="210"/>
      <c r="U27" s="4"/>
      <c r="V27" s="4"/>
      <c r="W27" s="4"/>
      <c r="X27" s="4"/>
      <c r="Y27" s="192"/>
      <c r="Z27" s="192"/>
      <c r="AA27" s="192"/>
      <c r="AB27" s="192"/>
      <c r="AC27" s="192"/>
      <c r="AD27" s="192"/>
      <c r="AE27" s="193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268"/>
      <c r="L28" s="269"/>
      <c r="M28" s="269"/>
      <c r="N28" s="269"/>
      <c r="O28" s="269"/>
      <c r="P28" s="270"/>
      <c r="Q28" s="35"/>
      <c r="R28" s="36"/>
      <c r="S28" s="36"/>
      <c r="T28" s="37"/>
      <c r="U28" s="4"/>
      <c r="V28" s="4"/>
      <c r="W28" s="4"/>
      <c r="X28" s="4"/>
      <c r="Y28" s="192"/>
      <c r="Z28" s="192"/>
      <c r="AA28" s="192"/>
      <c r="AB28" s="192"/>
      <c r="AC28" s="192"/>
      <c r="AD28" s="192"/>
      <c r="AE28" s="193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/>
      <c r="C29" s="193"/>
      <c r="D29" s="193"/>
      <c r="E29" s="193"/>
      <c r="F29" s="193"/>
      <c r="G29" s="193"/>
      <c r="H29" s="193"/>
      <c r="I29" s="193"/>
      <c r="J29" s="278"/>
      <c r="K29" s="268"/>
      <c r="L29" s="269"/>
      <c r="M29" s="269"/>
      <c r="N29" s="269"/>
      <c r="O29" s="269"/>
      <c r="P29" s="270"/>
      <c r="Q29" s="35"/>
      <c r="R29" s="36"/>
      <c r="S29" s="36"/>
      <c r="T29" s="37"/>
      <c r="U29" s="4"/>
      <c r="V29" s="4"/>
      <c r="W29" s="4"/>
      <c r="X29" s="4"/>
      <c r="Y29" s="192"/>
      <c r="Z29" s="192"/>
      <c r="AA29" s="192"/>
      <c r="AB29" s="192"/>
      <c r="AC29" s="192"/>
      <c r="AD29" s="192"/>
      <c r="AE29" s="193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96"/>
      <c r="C30" s="283"/>
      <c r="D30" s="283"/>
      <c r="E30" s="283"/>
      <c r="F30" s="283"/>
      <c r="G30" s="283"/>
      <c r="H30" s="283"/>
      <c r="I30" s="283"/>
      <c r="J30" s="288"/>
      <c r="K30" s="224"/>
      <c r="L30" s="225"/>
      <c r="M30" s="225"/>
      <c r="N30" s="225"/>
      <c r="O30" s="225"/>
      <c r="P30" s="22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58200000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9" t="s">
        <v>76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89" t="s">
        <v>15</v>
      </c>
      <c r="B33" s="290"/>
      <c r="C33" s="290"/>
      <c r="D33" s="290"/>
      <c r="E33" s="291"/>
      <c r="F33" s="289" t="s">
        <v>23</v>
      </c>
      <c r="G33" s="219"/>
      <c r="H33" s="219"/>
      <c r="I33" s="219"/>
      <c r="J33" s="220"/>
      <c r="K33" s="78" t="s">
        <v>37</v>
      </c>
      <c r="L33" s="218" t="s">
        <v>83</v>
      </c>
      <c r="M33" s="219"/>
      <c r="N33" s="220"/>
      <c r="O33" s="218" t="s">
        <v>82</v>
      </c>
      <c r="P33" s="219"/>
      <c r="Q33" s="220"/>
      <c r="R33" s="230" t="s">
        <v>77</v>
      </c>
      <c r="S33" s="201"/>
      <c r="T33" s="231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79" t="s">
        <v>84</v>
      </c>
      <c r="B34" s="198"/>
      <c r="C34" s="198"/>
      <c r="D34" s="198"/>
      <c r="E34" s="199"/>
      <c r="F34" s="284" t="s">
        <v>102</v>
      </c>
      <c r="G34" s="198"/>
      <c r="H34" s="198"/>
      <c r="I34" s="198"/>
      <c r="J34" s="199"/>
      <c r="K34" s="71" t="s">
        <v>25</v>
      </c>
      <c r="L34" s="221"/>
      <c r="M34" s="222"/>
      <c r="N34" s="223"/>
      <c r="O34" s="221">
        <v>5000000</v>
      </c>
      <c r="P34" s="222"/>
      <c r="Q34" s="223"/>
      <c r="R34" s="194" t="s">
        <v>81</v>
      </c>
      <c r="S34" s="195"/>
      <c r="T34" s="19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80" t="s">
        <v>24</v>
      </c>
      <c r="B35" s="193"/>
      <c r="C35" s="193"/>
      <c r="D35" s="193"/>
      <c r="E35" s="278"/>
      <c r="F35" s="285" t="s">
        <v>64</v>
      </c>
      <c r="G35" s="193"/>
      <c r="H35" s="193"/>
      <c r="I35" s="193"/>
      <c r="J35" s="278"/>
      <c r="K35" s="50" t="s">
        <v>25</v>
      </c>
      <c r="L35" s="202"/>
      <c r="M35" s="203"/>
      <c r="N35" s="204"/>
      <c r="O35" s="202">
        <v>20000000</v>
      </c>
      <c r="P35" s="203"/>
      <c r="Q35" s="204"/>
      <c r="R35" s="186" t="s">
        <v>81</v>
      </c>
      <c r="S35" s="187"/>
      <c r="T35" s="18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80"/>
      <c r="B36" s="193"/>
      <c r="C36" s="193"/>
      <c r="D36" s="193"/>
      <c r="E36" s="278"/>
      <c r="F36" s="286" t="s">
        <v>65</v>
      </c>
      <c r="G36" s="193"/>
      <c r="H36" s="193"/>
      <c r="I36" s="193"/>
      <c r="J36" s="278"/>
      <c r="K36" s="77"/>
      <c r="L36" s="202"/>
      <c r="M36" s="203"/>
      <c r="N36" s="204"/>
      <c r="O36" s="202"/>
      <c r="P36" s="203"/>
      <c r="Q36" s="20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80" t="s">
        <v>41</v>
      </c>
      <c r="B37" s="193"/>
      <c r="C37" s="193"/>
      <c r="D37" s="193"/>
      <c r="E37" s="278"/>
      <c r="F37" s="285" t="s">
        <v>42</v>
      </c>
      <c r="G37" s="193"/>
      <c r="H37" s="193"/>
      <c r="I37" s="193"/>
      <c r="J37" s="278"/>
      <c r="K37" s="50" t="s">
        <v>25</v>
      </c>
      <c r="L37" s="202"/>
      <c r="M37" s="203"/>
      <c r="N37" s="204"/>
      <c r="O37" s="202">
        <v>7500000</v>
      </c>
      <c r="P37" s="203"/>
      <c r="Q37" s="204"/>
      <c r="R37" s="186" t="s">
        <v>81</v>
      </c>
      <c r="S37" s="187"/>
      <c r="T37" s="18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80" t="s">
        <v>26</v>
      </c>
      <c r="B38" s="193"/>
      <c r="C38" s="193"/>
      <c r="D38" s="193"/>
      <c r="E38" s="278"/>
      <c r="F38" s="285" t="s">
        <v>27</v>
      </c>
      <c r="G38" s="193"/>
      <c r="H38" s="193"/>
      <c r="I38" s="193"/>
      <c r="J38" s="278"/>
      <c r="K38" s="50" t="s">
        <v>25</v>
      </c>
      <c r="L38" s="202"/>
      <c r="M38" s="203"/>
      <c r="N38" s="204"/>
      <c r="O38" s="202">
        <v>15000000</v>
      </c>
      <c r="P38" s="203"/>
      <c r="Q38" s="204"/>
      <c r="R38" s="186" t="s">
        <v>81</v>
      </c>
      <c r="S38" s="187"/>
      <c r="T38" s="18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81" t="s">
        <v>28</v>
      </c>
      <c r="B39" s="193"/>
      <c r="C39" s="193"/>
      <c r="D39" s="193"/>
      <c r="E39" s="278"/>
      <c r="F39" s="285" t="s">
        <v>29</v>
      </c>
      <c r="G39" s="193"/>
      <c r="H39" s="193"/>
      <c r="I39" s="193"/>
      <c r="J39" s="278"/>
      <c r="K39" s="50" t="s">
        <v>25</v>
      </c>
      <c r="L39" s="202"/>
      <c r="M39" s="203"/>
      <c r="N39" s="204"/>
      <c r="O39" s="202">
        <v>1200000</v>
      </c>
      <c r="P39" s="203"/>
      <c r="Q39" s="204"/>
      <c r="R39" s="186" t="s">
        <v>81</v>
      </c>
      <c r="S39" s="187"/>
      <c r="T39" s="18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81" t="s">
        <v>51</v>
      </c>
      <c r="B40" s="193"/>
      <c r="C40" s="193"/>
      <c r="D40" s="193"/>
      <c r="E40" s="278"/>
      <c r="F40" s="292" t="s">
        <v>52</v>
      </c>
      <c r="G40" s="193"/>
      <c r="H40" s="193"/>
      <c r="I40" s="193"/>
      <c r="J40" s="278"/>
      <c r="K40" s="50" t="s">
        <v>25</v>
      </c>
      <c r="L40" s="202"/>
      <c r="M40" s="203"/>
      <c r="N40" s="204"/>
      <c r="O40" s="202">
        <v>9000000</v>
      </c>
      <c r="P40" s="203"/>
      <c r="Q40" s="204"/>
      <c r="R40" s="186" t="s">
        <v>81</v>
      </c>
      <c r="S40" s="187"/>
      <c r="T40" s="18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81"/>
      <c r="B41" s="193"/>
      <c r="C41" s="193"/>
      <c r="D41" s="193"/>
      <c r="E41" s="278"/>
      <c r="F41" s="285" t="s">
        <v>53</v>
      </c>
      <c r="G41" s="193"/>
      <c r="H41" s="193"/>
      <c r="I41" s="193"/>
      <c r="J41" s="278"/>
      <c r="K41" s="50"/>
      <c r="L41" s="202"/>
      <c r="M41" s="203"/>
      <c r="N41" s="204"/>
      <c r="O41" s="202"/>
      <c r="P41" s="203"/>
      <c r="Q41" s="204"/>
      <c r="R41" s="186"/>
      <c r="S41" s="187"/>
      <c r="T41" s="188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82"/>
      <c r="B42" s="283"/>
      <c r="C42" s="283"/>
      <c r="D42" s="283"/>
      <c r="E42" s="283"/>
      <c r="F42" s="287"/>
      <c r="G42" s="283"/>
      <c r="H42" s="283"/>
      <c r="I42" s="283"/>
      <c r="J42" s="288"/>
      <c r="K42" s="73"/>
      <c r="L42" s="205"/>
      <c r="M42" s="206"/>
      <c r="N42" s="207"/>
      <c r="O42" s="205"/>
      <c r="P42" s="206"/>
      <c r="Q42" s="207"/>
      <c r="R42" s="74"/>
      <c r="S42" s="75"/>
      <c r="T42" s="76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3"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4:J14"/>
    <mergeCell ref="B22:J22"/>
    <mergeCell ref="L37:N37"/>
    <mergeCell ref="L38:N38"/>
    <mergeCell ref="L39:N39"/>
    <mergeCell ref="L40:N40"/>
    <mergeCell ref="L41:N41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B15:J15"/>
    <mergeCell ref="M9:P9"/>
    <mergeCell ref="Q9:S9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K12:P12"/>
    <mergeCell ref="O34:Q34"/>
    <mergeCell ref="O35:Q35"/>
    <mergeCell ref="O36:Q36"/>
    <mergeCell ref="O37:Q37"/>
    <mergeCell ref="O38:Q38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3:T3"/>
    <mergeCell ref="A11:P11"/>
    <mergeCell ref="A5:D10"/>
    <mergeCell ref="I5:L6"/>
    <mergeCell ref="M5:P5"/>
    <mergeCell ref="Q5:T6"/>
    <mergeCell ref="M6:P6"/>
    <mergeCell ref="M8:P8"/>
    <mergeCell ref="I9:L9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3:J13"/>
    <mergeCell ref="B12:J12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Q24:T24"/>
    <mergeCell ref="K18:P18"/>
    <mergeCell ref="Q18:T18"/>
    <mergeCell ref="O33:Q33"/>
    <mergeCell ref="L34:N34"/>
    <mergeCell ref="L35:N35"/>
    <mergeCell ref="Y11:Z11"/>
    <mergeCell ref="AA11:AC11"/>
    <mergeCell ref="R39:T39"/>
    <mergeCell ref="R40:T40"/>
    <mergeCell ref="R41:T41"/>
    <mergeCell ref="AB13:AC13"/>
    <mergeCell ref="AB16:AC16"/>
    <mergeCell ref="Y18:AE29"/>
    <mergeCell ref="AB14:AC14"/>
    <mergeCell ref="AB15:AC15"/>
    <mergeCell ref="R37:T37"/>
    <mergeCell ref="R38:T38"/>
    <mergeCell ref="R34:T34"/>
    <mergeCell ref="R35:T35"/>
  </mergeCells>
  <phoneticPr fontId="3"/>
  <conditionalFormatting sqref="K34:K42">
    <cfRule type="uniqueValues" dxfId="2" priority="1"/>
  </conditionalFormatting>
  <dataValidations count="4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AA11:AC11" xr:uid="{89BDA9AC-1231-496E-80A7-102E58E25F1A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2" width="9" style="2"/>
    <col min="33" max="33" width="7.875" style="2" customWidth="1"/>
    <col min="34" max="37" width="9" style="2"/>
    <col min="38" max="38" width="9" style="3"/>
  </cols>
  <sheetData>
    <row r="1" spans="1:38" ht="18.75" customHeight="1">
      <c r="A1" s="48" t="s">
        <v>101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35" t="s">
        <v>107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8"/>
      <c r="V2" s="64" t="s">
        <v>105</v>
      </c>
      <c r="W2" s="65"/>
      <c r="X2" s="65"/>
      <c r="Y2" s="65"/>
      <c r="Z2" s="65"/>
      <c r="AA2" s="65"/>
      <c r="AB2" s="6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35" t="s">
        <v>111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V3" s="66" t="s">
        <v>106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108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1"/>
      <c r="B7" s="252"/>
      <c r="C7" s="252"/>
      <c r="D7" s="253"/>
      <c r="E7" s="237">
        <v>77000000</v>
      </c>
      <c r="F7" s="238"/>
      <c r="G7" s="238"/>
      <c r="H7" s="7" t="s">
        <v>3</v>
      </c>
      <c r="I7" s="237">
        <v>0</v>
      </c>
      <c r="J7" s="238"/>
      <c r="K7" s="238"/>
      <c r="L7" s="7" t="s">
        <v>3</v>
      </c>
      <c r="M7" s="239">
        <f>E7-I7</f>
        <v>77000000</v>
      </c>
      <c r="N7" s="243"/>
      <c r="O7" s="243"/>
      <c r="P7" s="7" t="s">
        <v>3</v>
      </c>
      <c r="Q7" s="239">
        <f>K31</f>
        <v>64020000</v>
      </c>
      <c r="R7" s="243"/>
      <c r="S7" s="2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267"/>
      <c r="S9" s="267"/>
      <c r="T9" s="47">
        <f>IF(AA11=X13,AD13,IF(AA11=X14,AD14,IF(AA11=X15,AD15,IF(AA11=X16,AD16,""))))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4"/>
      <c r="B10" s="255"/>
      <c r="C10" s="255"/>
      <c r="D10" s="256"/>
      <c r="E10" s="237">
        <v>53570000</v>
      </c>
      <c r="F10" s="238"/>
      <c r="G10" s="238"/>
      <c r="H10" s="7" t="s">
        <v>3</v>
      </c>
      <c r="I10" s="239">
        <f>IF(Q7&gt;E10,E10,Q7)</f>
        <v>53570000</v>
      </c>
      <c r="J10" s="240"/>
      <c r="K10" s="240"/>
      <c r="L10" s="7" t="s">
        <v>3</v>
      </c>
      <c r="M10" s="239">
        <f>IF(M7&gt;I10,I10,M7)</f>
        <v>53570000</v>
      </c>
      <c r="N10" s="240"/>
      <c r="O10" s="240"/>
      <c r="P10" s="7" t="s">
        <v>3</v>
      </c>
      <c r="Q10" s="241">
        <f>ROUNDDOWN(M10*T9,-3)</f>
        <v>32142000</v>
      </c>
      <c r="R10" s="242"/>
      <c r="S10" s="242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4"/>
      <c r="W11" s="4"/>
      <c r="X11" s="4"/>
      <c r="Y11" s="182" t="s">
        <v>45</v>
      </c>
      <c r="Z11" s="182"/>
      <c r="AA11" s="183" t="s">
        <v>110</v>
      </c>
      <c r="AB11" s="184"/>
      <c r="AC11" s="185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97" t="s">
        <v>50</v>
      </c>
      <c r="C13" s="198"/>
      <c r="D13" s="198"/>
      <c r="E13" s="198"/>
      <c r="F13" s="198"/>
      <c r="G13" s="198"/>
      <c r="H13" s="198"/>
      <c r="I13" s="198"/>
      <c r="J13" s="199"/>
      <c r="K13" s="271">
        <v>500000</v>
      </c>
      <c r="L13" s="272"/>
      <c r="M13" s="272"/>
      <c r="N13" s="272"/>
      <c r="O13" s="272"/>
      <c r="P13" s="273"/>
      <c r="Q13" s="274" t="s">
        <v>63</v>
      </c>
      <c r="R13" s="275"/>
      <c r="S13" s="275"/>
      <c r="T13" s="276"/>
      <c r="U13" s="4"/>
      <c r="V13" s="4"/>
      <c r="W13" s="4"/>
      <c r="X13" s="46" t="s">
        <v>110</v>
      </c>
      <c r="Y13" s="79"/>
      <c r="Z13" s="79"/>
      <c r="AA13" s="80"/>
      <c r="AB13" s="189" t="s">
        <v>46</v>
      </c>
      <c r="AC13" s="190"/>
      <c r="AD13" s="45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211"/>
      <c r="L14" s="212"/>
      <c r="M14" s="212"/>
      <c r="N14" s="212"/>
      <c r="O14" s="212"/>
      <c r="P14" s="213"/>
      <c r="Q14" s="208"/>
      <c r="R14" s="209"/>
      <c r="S14" s="209"/>
      <c r="T14" s="210"/>
      <c r="U14" s="4"/>
      <c r="V14" s="4"/>
      <c r="W14" s="4"/>
      <c r="X14" s="46" t="s">
        <v>66</v>
      </c>
      <c r="Y14" s="79"/>
      <c r="Z14" s="79"/>
      <c r="AA14" s="80"/>
      <c r="AB14" s="189" t="s">
        <v>46</v>
      </c>
      <c r="AC14" s="190"/>
      <c r="AD14" s="45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277" t="s">
        <v>88</v>
      </c>
      <c r="C15" s="193"/>
      <c r="D15" s="193"/>
      <c r="E15" s="193"/>
      <c r="F15" s="193"/>
      <c r="G15" s="193"/>
      <c r="H15" s="193"/>
      <c r="I15" s="193"/>
      <c r="J15" s="278"/>
      <c r="K15" s="211">
        <v>3000000</v>
      </c>
      <c r="L15" s="217"/>
      <c r="M15" s="217"/>
      <c r="N15" s="217"/>
      <c r="O15" s="217"/>
      <c r="P15" s="213"/>
      <c r="Q15" s="214" t="s">
        <v>63</v>
      </c>
      <c r="R15" s="215"/>
      <c r="S15" s="215"/>
      <c r="T15" s="216"/>
      <c r="U15" s="4"/>
      <c r="V15" s="4"/>
      <c r="W15" s="4"/>
      <c r="X15" s="81" t="s">
        <v>67</v>
      </c>
      <c r="Y15" s="82"/>
      <c r="Z15" s="82"/>
      <c r="AA15" s="83"/>
      <c r="AB15" s="189" t="s">
        <v>46</v>
      </c>
      <c r="AC15" s="190"/>
      <c r="AD15" s="45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277" t="s">
        <v>87</v>
      </c>
      <c r="C16" s="193"/>
      <c r="D16" s="193"/>
      <c r="E16" s="193"/>
      <c r="F16" s="193"/>
      <c r="G16" s="193"/>
      <c r="H16" s="193"/>
      <c r="I16" s="193"/>
      <c r="J16" s="278"/>
      <c r="K16" s="211">
        <v>12000000</v>
      </c>
      <c r="L16" s="217"/>
      <c r="M16" s="217"/>
      <c r="N16" s="217"/>
      <c r="O16" s="217"/>
      <c r="P16" s="213"/>
      <c r="Q16" s="208" t="s">
        <v>21</v>
      </c>
      <c r="R16" s="209"/>
      <c r="S16" s="209"/>
      <c r="T16" s="210"/>
      <c r="U16" s="4"/>
      <c r="V16" s="4"/>
      <c r="W16" s="4"/>
      <c r="X16" s="81" t="s">
        <v>68</v>
      </c>
      <c r="Y16" s="82"/>
      <c r="Z16" s="82"/>
      <c r="AA16" s="83"/>
      <c r="AB16" s="189" t="s">
        <v>46</v>
      </c>
      <c r="AC16" s="190"/>
      <c r="AD16" s="45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277" t="s">
        <v>86</v>
      </c>
      <c r="C17" s="193"/>
      <c r="D17" s="193"/>
      <c r="E17" s="193"/>
      <c r="F17" s="193"/>
      <c r="G17" s="193"/>
      <c r="H17" s="193"/>
      <c r="I17" s="193"/>
      <c r="J17" s="278"/>
      <c r="K17" s="211">
        <v>5000000</v>
      </c>
      <c r="L17" s="212"/>
      <c r="M17" s="212"/>
      <c r="N17" s="212"/>
      <c r="O17" s="212"/>
      <c r="P17" s="213"/>
      <c r="Q17" s="208" t="s">
        <v>21</v>
      </c>
      <c r="R17" s="209"/>
      <c r="S17" s="209"/>
      <c r="T17" s="21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277" t="s">
        <v>85</v>
      </c>
      <c r="C18" s="193"/>
      <c r="D18" s="193"/>
      <c r="E18" s="193"/>
      <c r="F18" s="193"/>
      <c r="G18" s="193"/>
      <c r="H18" s="193"/>
      <c r="I18" s="193"/>
      <c r="J18" s="278"/>
      <c r="K18" s="211">
        <v>10000000</v>
      </c>
      <c r="L18" s="212"/>
      <c r="M18" s="212"/>
      <c r="N18" s="212"/>
      <c r="O18" s="212"/>
      <c r="P18" s="213"/>
      <c r="Q18" s="208" t="s">
        <v>21</v>
      </c>
      <c r="R18" s="209"/>
      <c r="S18" s="209"/>
      <c r="T18" s="210"/>
      <c r="U18" s="4"/>
      <c r="V18" s="4"/>
      <c r="W18" s="4"/>
      <c r="X18" s="4"/>
      <c r="Y18" s="191" t="s">
        <v>48</v>
      </c>
      <c r="Z18" s="192"/>
      <c r="AA18" s="192"/>
      <c r="AB18" s="192"/>
      <c r="AC18" s="192"/>
      <c r="AD18" s="192"/>
      <c r="AE18" s="193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277" t="s">
        <v>89</v>
      </c>
      <c r="C19" s="193"/>
      <c r="D19" s="193"/>
      <c r="E19" s="193"/>
      <c r="F19" s="193"/>
      <c r="G19" s="193"/>
      <c r="H19" s="193"/>
      <c r="I19" s="193"/>
      <c r="J19" s="278"/>
      <c r="K19" s="211">
        <v>1000000</v>
      </c>
      <c r="L19" s="212"/>
      <c r="M19" s="212"/>
      <c r="N19" s="212"/>
      <c r="O19" s="212"/>
      <c r="P19" s="213"/>
      <c r="Q19" s="208" t="s">
        <v>21</v>
      </c>
      <c r="R19" s="209"/>
      <c r="S19" s="209"/>
      <c r="T19" s="210"/>
      <c r="U19" s="4"/>
      <c r="V19" s="4"/>
      <c r="W19" s="4"/>
      <c r="X19" s="4"/>
      <c r="Y19" s="192"/>
      <c r="Z19" s="192"/>
      <c r="AA19" s="192"/>
      <c r="AB19" s="192"/>
      <c r="AC19" s="192"/>
      <c r="AD19" s="192"/>
      <c r="AE19" s="193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277" t="s">
        <v>59</v>
      </c>
      <c r="C20" s="193"/>
      <c r="D20" s="193"/>
      <c r="E20" s="193"/>
      <c r="F20" s="193"/>
      <c r="G20" s="193"/>
      <c r="H20" s="193"/>
      <c r="I20" s="193"/>
      <c r="J20" s="278"/>
      <c r="K20" s="211">
        <v>6000000</v>
      </c>
      <c r="L20" s="212"/>
      <c r="M20" s="212"/>
      <c r="N20" s="212"/>
      <c r="O20" s="212"/>
      <c r="P20" s="213"/>
      <c r="Q20" s="208" t="s">
        <v>21</v>
      </c>
      <c r="R20" s="209"/>
      <c r="S20" s="209"/>
      <c r="T20" s="210"/>
      <c r="U20" s="4"/>
      <c r="V20" s="4"/>
      <c r="W20" s="4"/>
      <c r="X20" s="4"/>
      <c r="Y20" s="192"/>
      <c r="Z20" s="192"/>
      <c r="AA20" s="192"/>
      <c r="AB20" s="192"/>
      <c r="AC20" s="192"/>
      <c r="AD20" s="192"/>
      <c r="AE20" s="193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211"/>
      <c r="L21" s="212"/>
      <c r="M21" s="212"/>
      <c r="N21" s="212"/>
      <c r="O21" s="212"/>
      <c r="P21" s="213"/>
      <c r="Q21" s="214"/>
      <c r="R21" s="215"/>
      <c r="S21" s="215"/>
      <c r="T21" s="216"/>
      <c r="U21" s="4"/>
      <c r="V21" s="4"/>
      <c r="W21" s="4"/>
      <c r="X21" s="4"/>
      <c r="Y21" s="192"/>
      <c r="Z21" s="192"/>
      <c r="AA21" s="192"/>
      <c r="AB21" s="192"/>
      <c r="AC21" s="192"/>
      <c r="AD21" s="192"/>
      <c r="AE21" s="193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277" t="s">
        <v>88</v>
      </c>
      <c r="C22" s="193"/>
      <c r="D22" s="193"/>
      <c r="E22" s="193"/>
      <c r="F22" s="193"/>
      <c r="G22" s="193"/>
      <c r="H22" s="193"/>
      <c r="I22" s="193"/>
      <c r="J22" s="278"/>
      <c r="K22" s="211">
        <v>2000000</v>
      </c>
      <c r="L22" s="212"/>
      <c r="M22" s="212"/>
      <c r="N22" s="212"/>
      <c r="O22" s="212"/>
      <c r="P22" s="213"/>
      <c r="Q22" s="214" t="s">
        <v>63</v>
      </c>
      <c r="R22" s="215"/>
      <c r="S22" s="215"/>
      <c r="T22" s="216"/>
      <c r="U22" s="4"/>
      <c r="V22" s="4"/>
      <c r="W22" s="4"/>
      <c r="X22" s="4"/>
      <c r="Y22" s="192"/>
      <c r="Z22" s="192"/>
      <c r="AA22" s="192"/>
      <c r="AB22" s="192"/>
      <c r="AC22" s="192"/>
      <c r="AD22" s="192"/>
      <c r="AE22" s="193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277" t="s">
        <v>87</v>
      </c>
      <c r="C23" s="193"/>
      <c r="D23" s="193"/>
      <c r="E23" s="193"/>
      <c r="F23" s="193"/>
      <c r="G23" s="193"/>
      <c r="H23" s="193"/>
      <c r="I23" s="193"/>
      <c r="J23" s="278"/>
      <c r="K23" s="211">
        <v>8000000</v>
      </c>
      <c r="L23" s="212"/>
      <c r="M23" s="212"/>
      <c r="N23" s="212"/>
      <c r="O23" s="212"/>
      <c r="P23" s="213"/>
      <c r="Q23" s="208" t="s">
        <v>21</v>
      </c>
      <c r="R23" s="209"/>
      <c r="S23" s="209"/>
      <c r="T23" s="210"/>
      <c r="U23" s="4"/>
      <c r="V23" s="4"/>
      <c r="W23" s="4"/>
      <c r="X23" s="4"/>
      <c r="Y23" s="192"/>
      <c r="Z23" s="192"/>
      <c r="AA23" s="192"/>
      <c r="AB23" s="192"/>
      <c r="AC23" s="192"/>
      <c r="AD23" s="192"/>
      <c r="AE23" s="193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277" t="s">
        <v>86</v>
      </c>
      <c r="C24" s="193"/>
      <c r="D24" s="193"/>
      <c r="E24" s="193"/>
      <c r="F24" s="193"/>
      <c r="G24" s="193"/>
      <c r="H24" s="193"/>
      <c r="I24" s="193"/>
      <c r="J24" s="278"/>
      <c r="K24" s="211">
        <v>2500000</v>
      </c>
      <c r="L24" s="217"/>
      <c r="M24" s="217"/>
      <c r="N24" s="217"/>
      <c r="O24" s="217"/>
      <c r="P24" s="213"/>
      <c r="Q24" s="208" t="s">
        <v>21</v>
      </c>
      <c r="R24" s="209"/>
      <c r="S24" s="209"/>
      <c r="T24" s="210"/>
      <c r="U24" s="4"/>
      <c r="V24" s="4"/>
      <c r="W24" s="4"/>
      <c r="X24" s="4"/>
      <c r="Y24" s="192"/>
      <c r="Z24" s="192"/>
      <c r="AA24" s="192"/>
      <c r="AB24" s="192"/>
      <c r="AC24" s="192"/>
      <c r="AD24" s="192"/>
      <c r="AE24" s="193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277" t="s">
        <v>85</v>
      </c>
      <c r="C25" s="193"/>
      <c r="D25" s="193"/>
      <c r="E25" s="193"/>
      <c r="F25" s="193"/>
      <c r="G25" s="193"/>
      <c r="H25" s="193"/>
      <c r="I25" s="193"/>
      <c r="J25" s="278"/>
      <c r="K25" s="211">
        <v>5000000</v>
      </c>
      <c r="L25" s="217"/>
      <c r="M25" s="217"/>
      <c r="N25" s="217"/>
      <c r="O25" s="217"/>
      <c r="P25" s="213"/>
      <c r="Q25" s="208" t="s">
        <v>21</v>
      </c>
      <c r="R25" s="209"/>
      <c r="S25" s="209"/>
      <c r="T25" s="210"/>
      <c r="U25" s="4"/>
      <c r="V25" s="4"/>
      <c r="W25" s="4"/>
      <c r="X25" s="4"/>
      <c r="Y25" s="192"/>
      <c r="Z25" s="192"/>
      <c r="AA25" s="192"/>
      <c r="AB25" s="192"/>
      <c r="AC25" s="192"/>
      <c r="AD25" s="192"/>
      <c r="AE25" s="193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277" t="s">
        <v>89</v>
      </c>
      <c r="C26" s="193"/>
      <c r="D26" s="193"/>
      <c r="E26" s="193"/>
      <c r="F26" s="193"/>
      <c r="G26" s="193"/>
      <c r="H26" s="193"/>
      <c r="I26" s="193"/>
      <c r="J26" s="278"/>
      <c r="K26" s="211">
        <v>200000</v>
      </c>
      <c r="L26" s="217"/>
      <c r="M26" s="217"/>
      <c r="N26" s="217"/>
      <c r="O26" s="217"/>
      <c r="P26" s="213"/>
      <c r="Q26" s="208" t="s">
        <v>21</v>
      </c>
      <c r="R26" s="209"/>
      <c r="S26" s="209"/>
      <c r="T26" s="210"/>
      <c r="U26" s="4"/>
      <c r="V26" s="4"/>
      <c r="W26" s="4"/>
      <c r="X26" s="4"/>
      <c r="Y26" s="192"/>
      <c r="Z26" s="192"/>
      <c r="AA26" s="192"/>
      <c r="AB26" s="192"/>
      <c r="AC26" s="192"/>
      <c r="AD26" s="192"/>
      <c r="AE26" s="193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277" t="s">
        <v>59</v>
      </c>
      <c r="C27" s="193"/>
      <c r="D27" s="193"/>
      <c r="E27" s="193"/>
      <c r="F27" s="193"/>
      <c r="G27" s="193"/>
      <c r="H27" s="193"/>
      <c r="I27" s="193"/>
      <c r="J27" s="278"/>
      <c r="K27" s="232">
        <v>3000000</v>
      </c>
      <c r="L27" s="233"/>
      <c r="M27" s="233"/>
      <c r="N27" s="233"/>
      <c r="O27" s="233"/>
      <c r="P27" s="234"/>
      <c r="Q27" s="208" t="s">
        <v>21</v>
      </c>
      <c r="R27" s="209"/>
      <c r="S27" s="209"/>
      <c r="T27" s="210"/>
      <c r="U27" s="4"/>
      <c r="V27" s="4"/>
      <c r="W27" s="4"/>
      <c r="X27" s="4"/>
      <c r="Y27" s="192"/>
      <c r="Z27" s="192"/>
      <c r="AA27" s="192"/>
      <c r="AB27" s="192"/>
      <c r="AC27" s="192"/>
      <c r="AD27" s="192"/>
      <c r="AE27" s="193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268"/>
      <c r="L28" s="269"/>
      <c r="M28" s="269"/>
      <c r="N28" s="269"/>
      <c r="O28" s="269"/>
      <c r="P28" s="270"/>
      <c r="Q28" s="35"/>
      <c r="R28" s="36"/>
      <c r="S28" s="36"/>
      <c r="T28" s="37"/>
      <c r="U28" s="4"/>
      <c r="V28" s="4"/>
      <c r="W28" s="4"/>
      <c r="X28" s="4"/>
      <c r="Y28" s="192"/>
      <c r="Z28" s="192"/>
      <c r="AA28" s="192"/>
      <c r="AB28" s="192"/>
      <c r="AC28" s="192"/>
      <c r="AD28" s="192"/>
      <c r="AE28" s="193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 t="s">
        <v>112</v>
      </c>
      <c r="C29" s="193"/>
      <c r="D29" s="193"/>
      <c r="E29" s="193"/>
      <c r="F29" s="193"/>
      <c r="G29" s="193"/>
      <c r="H29" s="193"/>
      <c r="I29" s="193"/>
      <c r="J29" s="278"/>
      <c r="K29" s="232">
        <f>SUM(K13:P27)*0.1</f>
        <v>5820000</v>
      </c>
      <c r="L29" s="233"/>
      <c r="M29" s="233"/>
      <c r="N29" s="233"/>
      <c r="O29" s="233"/>
      <c r="P29" s="234"/>
      <c r="Q29" s="35"/>
      <c r="R29" s="36"/>
      <c r="S29" s="36"/>
      <c r="T29" s="37"/>
      <c r="U29" s="4"/>
      <c r="V29" s="4"/>
      <c r="W29" s="4"/>
      <c r="X29" s="4"/>
      <c r="Y29" s="192"/>
      <c r="Z29" s="192"/>
      <c r="AA29" s="192"/>
      <c r="AB29" s="192"/>
      <c r="AC29" s="192"/>
      <c r="AD29" s="192"/>
      <c r="AE29" s="193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96"/>
      <c r="C30" s="283"/>
      <c r="D30" s="283"/>
      <c r="E30" s="283"/>
      <c r="F30" s="283"/>
      <c r="G30" s="283"/>
      <c r="H30" s="283"/>
      <c r="I30" s="283"/>
      <c r="J30" s="288"/>
      <c r="K30" s="224"/>
      <c r="L30" s="225"/>
      <c r="M30" s="225"/>
      <c r="N30" s="225"/>
      <c r="O30" s="225"/>
      <c r="P30" s="22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64020000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9" t="s">
        <v>76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89" t="s">
        <v>15</v>
      </c>
      <c r="B33" s="290"/>
      <c r="C33" s="290"/>
      <c r="D33" s="290"/>
      <c r="E33" s="291"/>
      <c r="F33" s="289" t="s">
        <v>23</v>
      </c>
      <c r="G33" s="219"/>
      <c r="H33" s="219"/>
      <c r="I33" s="219"/>
      <c r="J33" s="220"/>
      <c r="K33" s="78" t="s">
        <v>37</v>
      </c>
      <c r="L33" s="218" t="s">
        <v>83</v>
      </c>
      <c r="M33" s="219"/>
      <c r="N33" s="220"/>
      <c r="O33" s="218" t="s">
        <v>82</v>
      </c>
      <c r="P33" s="219"/>
      <c r="Q33" s="220"/>
      <c r="R33" s="230" t="s">
        <v>77</v>
      </c>
      <c r="S33" s="201"/>
      <c r="T33" s="231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79" t="s">
        <v>84</v>
      </c>
      <c r="B34" s="198"/>
      <c r="C34" s="198"/>
      <c r="D34" s="198"/>
      <c r="E34" s="199"/>
      <c r="F34" s="284" t="s">
        <v>102</v>
      </c>
      <c r="G34" s="198"/>
      <c r="H34" s="198"/>
      <c r="I34" s="198"/>
      <c r="J34" s="199"/>
      <c r="K34" s="71" t="s">
        <v>25</v>
      </c>
      <c r="L34" s="221"/>
      <c r="M34" s="222"/>
      <c r="N34" s="223"/>
      <c r="O34" s="221">
        <v>5500000</v>
      </c>
      <c r="P34" s="222"/>
      <c r="Q34" s="223"/>
      <c r="R34" s="194" t="s">
        <v>81</v>
      </c>
      <c r="S34" s="195"/>
      <c r="T34" s="19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80" t="s">
        <v>24</v>
      </c>
      <c r="B35" s="193"/>
      <c r="C35" s="193"/>
      <c r="D35" s="193"/>
      <c r="E35" s="278"/>
      <c r="F35" s="285" t="s">
        <v>64</v>
      </c>
      <c r="G35" s="193"/>
      <c r="H35" s="193"/>
      <c r="I35" s="193"/>
      <c r="J35" s="278"/>
      <c r="K35" s="50" t="s">
        <v>25</v>
      </c>
      <c r="L35" s="202"/>
      <c r="M35" s="203"/>
      <c r="N35" s="204"/>
      <c r="O35" s="202">
        <v>22000000</v>
      </c>
      <c r="P35" s="203"/>
      <c r="Q35" s="204"/>
      <c r="R35" s="186" t="s">
        <v>81</v>
      </c>
      <c r="S35" s="187"/>
      <c r="T35" s="18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80"/>
      <c r="B36" s="193"/>
      <c r="C36" s="193"/>
      <c r="D36" s="193"/>
      <c r="E36" s="278"/>
      <c r="F36" s="286" t="s">
        <v>65</v>
      </c>
      <c r="G36" s="193"/>
      <c r="H36" s="193"/>
      <c r="I36" s="193"/>
      <c r="J36" s="278"/>
      <c r="K36" s="77"/>
      <c r="L36" s="202"/>
      <c r="M36" s="203"/>
      <c r="N36" s="204"/>
      <c r="O36" s="202"/>
      <c r="P36" s="203"/>
      <c r="Q36" s="20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80" t="s">
        <v>41</v>
      </c>
      <c r="B37" s="193"/>
      <c r="C37" s="193"/>
      <c r="D37" s="193"/>
      <c r="E37" s="278"/>
      <c r="F37" s="285" t="s">
        <v>42</v>
      </c>
      <c r="G37" s="193"/>
      <c r="H37" s="193"/>
      <c r="I37" s="193"/>
      <c r="J37" s="278"/>
      <c r="K37" s="50" t="s">
        <v>25</v>
      </c>
      <c r="L37" s="202"/>
      <c r="M37" s="203"/>
      <c r="N37" s="204"/>
      <c r="O37" s="202">
        <v>8250000</v>
      </c>
      <c r="P37" s="203"/>
      <c r="Q37" s="204"/>
      <c r="R37" s="186" t="s">
        <v>81</v>
      </c>
      <c r="S37" s="187"/>
      <c r="T37" s="18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80" t="s">
        <v>26</v>
      </c>
      <c r="B38" s="193"/>
      <c r="C38" s="193"/>
      <c r="D38" s="193"/>
      <c r="E38" s="278"/>
      <c r="F38" s="285" t="s">
        <v>27</v>
      </c>
      <c r="G38" s="193"/>
      <c r="H38" s="193"/>
      <c r="I38" s="193"/>
      <c r="J38" s="278"/>
      <c r="K38" s="50" t="s">
        <v>25</v>
      </c>
      <c r="L38" s="202"/>
      <c r="M38" s="203"/>
      <c r="N38" s="204"/>
      <c r="O38" s="202">
        <v>16500000</v>
      </c>
      <c r="P38" s="203"/>
      <c r="Q38" s="204"/>
      <c r="R38" s="186" t="s">
        <v>81</v>
      </c>
      <c r="S38" s="187"/>
      <c r="T38" s="18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81" t="s">
        <v>28</v>
      </c>
      <c r="B39" s="193"/>
      <c r="C39" s="193"/>
      <c r="D39" s="193"/>
      <c r="E39" s="278"/>
      <c r="F39" s="285" t="s">
        <v>29</v>
      </c>
      <c r="G39" s="193"/>
      <c r="H39" s="193"/>
      <c r="I39" s="193"/>
      <c r="J39" s="278"/>
      <c r="K39" s="50" t="s">
        <v>25</v>
      </c>
      <c r="L39" s="202"/>
      <c r="M39" s="203"/>
      <c r="N39" s="204"/>
      <c r="O39" s="202">
        <v>1320000</v>
      </c>
      <c r="P39" s="203"/>
      <c r="Q39" s="204"/>
      <c r="R39" s="186" t="s">
        <v>81</v>
      </c>
      <c r="S39" s="187"/>
      <c r="T39" s="18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81" t="s">
        <v>51</v>
      </c>
      <c r="B40" s="193"/>
      <c r="C40" s="193"/>
      <c r="D40" s="193"/>
      <c r="E40" s="278"/>
      <c r="F40" s="292" t="s">
        <v>52</v>
      </c>
      <c r="G40" s="193"/>
      <c r="H40" s="193"/>
      <c r="I40" s="193"/>
      <c r="J40" s="278"/>
      <c r="K40" s="50" t="s">
        <v>25</v>
      </c>
      <c r="L40" s="202"/>
      <c r="M40" s="203"/>
      <c r="N40" s="204"/>
      <c r="O40" s="202">
        <v>9900000</v>
      </c>
      <c r="P40" s="203"/>
      <c r="Q40" s="204"/>
      <c r="R40" s="186" t="s">
        <v>81</v>
      </c>
      <c r="S40" s="187"/>
      <c r="T40" s="18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81"/>
      <c r="B41" s="193"/>
      <c r="C41" s="193"/>
      <c r="D41" s="193"/>
      <c r="E41" s="278"/>
      <c r="F41" s="285" t="s">
        <v>53</v>
      </c>
      <c r="G41" s="193"/>
      <c r="H41" s="193"/>
      <c r="I41" s="193"/>
      <c r="J41" s="278"/>
      <c r="K41" s="50"/>
      <c r="L41" s="202"/>
      <c r="M41" s="203"/>
      <c r="N41" s="204"/>
      <c r="O41" s="202"/>
      <c r="P41" s="203"/>
      <c r="Q41" s="204"/>
      <c r="R41" s="186"/>
      <c r="S41" s="187"/>
      <c r="T41" s="188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82"/>
      <c r="B42" s="283"/>
      <c r="C42" s="283"/>
      <c r="D42" s="283"/>
      <c r="E42" s="283"/>
      <c r="F42" s="287"/>
      <c r="G42" s="283"/>
      <c r="H42" s="283"/>
      <c r="I42" s="283"/>
      <c r="J42" s="288"/>
      <c r="K42" s="73"/>
      <c r="L42" s="205"/>
      <c r="M42" s="206"/>
      <c r="N42" s="207"/>
      <c r="O42" s="205"/>
      <c r="P42" s="206"/>
      <c r="Q42" s="207"/>
      <c r="R42" s="74"/>
      <c r="S42" s="75"/>
      <c r="T42" s="76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3">
    <mergeCell ref="A38:E38"/>
    <mergeCell ref="F38:J38"/>
    <mergeCell ref="L38:N38"/>
    <mergeCell ref="O38:Q38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R39:T39"/>
    <mergeCell ref="R40:T40"/>
    <mergeCell ref="A35:E35"/>
    <mergeCell ref="F35:J35"/>
    <mergeCell ref="L35:N35"/>
    <mergeCell ref="O35:Q35"/>
    <mergeCell ref="A36:E36"/>
    <mergeCell ref="F36:J36"/>
    <mergeCell ref="L36:N36"/>
    <mergeCell ref="O36:Q36"/>
    <mergeCell ref="A37:E37"/>
    <mergeCell ref="F37:J37"/>
    <mergeCell ref="L37:N37"/>
    <mergeCell ref="O37:Q37"/>
    <mergeCell ref="F33:J33"/>
    <mergeCell ref="L33:N33"/>
    <mergeCell ref="O33:Q33"/>
    <mergeCell ref="K24:P24"/>
    <mergeCell ref="K25:P25"/>
    <mergeCell ref="K28:P28"/>
    <mergeCell ref="K29:P29"/>
    <mergeCell ref="K30:P30"/>
    <mergeCell ref="A34:E34"/>
    <mergeCell ref="F34:J34"/>
    <mergeCell ref="L34:N34"/>
    <mergeCell ref="O34:Q34"/>
    <mergeCell ref="A31:J31"/>
    <mergeCell ref="K31:O31"/>
    <mergeCell ref="A32:Q32"/>
    <mergeCell ref="A33:E33"/>
    <mergeCell ref="B26:J26"/>
    <mergeCell ref="B27:J27"/>
    <mergeCell ref="B28:J28"/>
    <mergeCell ref="B29:J29"/>
    <mergeCell ref="B30:J30"/>
    <mergeCell ref="K27:P27"/>
    <mergeCell ref="K26:P26"/>
    <mergeCell ref="K14:P14"/>
    <mergeCell ref="K19:P19"/>
    <mergeCell ref="K20:P20"/>
    <mergeCell ref="K21:P21"/>
    <mergeCell ref="K22:P22"/>
    <mergeCell ref="K23:P23"/>
    <mergeCell ref="K18:P18"/>
    <mergeCell ref="B24:J24"/>
    <mergeCell ref="B25:J25"/>
    <mergeCell ref="A11:P11"/>
    <mergeCell ref="M9:P9"/>
    <mergeCell ref="Q9:S9"/>
    <mergeCell ref="Q16:T16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Q13:T13"/>
    <mergeCell ref="Q14:T14"/>
    <mergeCell ref="Q15:T15"/>
    <mergeCell ref="Q19:T19"/>
    <mergeCell ref="Q20:T20"/>
    <mergeCell ref="Q21:T21"/>
    <mergeCell ref="Q24:T24"/>
    <mergeCell ref="Q25:T25"/>
    <mergeCell ref="Q26:T26"/>
    <mergeCell ref="Q27:T27"/>
    <mergeCell ref="Q18:T18"/>
    <mergeCell ref="K13:P1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Y11:Z11"/>
    <mergeCell ref="AA11:AC11"/>
    <mergeCell ref="R37:T37"/>
    <mergeCell ref="R38:T38"/>
    <mergeCell ref="R34:T34"/>
    <mergeCell ref="R35:T35"/>
    <mergeCell ref="B16:J16"/>
    <mergeCell ref="B17:J17"/>
    <mergeCell ref="B18:J18"/>
    <mergeCell ref="B19:J19"/>
    <mergeCell ref="B20:J20"/>
    <mergeCell ref="B21:J21"/>
    <mergeCell ref="B22:J22"/>
    <mergeCell ref="B23:J23"/>
    <mergeCell ref="K15:P15"/>
    <mergeCell ref="B13:J13"/>
    <mergeCell ref="B14:J14"/>
    <mergeCell ref="B15:J15"/>
    <mergeCell ref="K16:P16"/>
    <mergeCell ref="K17:P17"/>
    <mergeCell ref="R33:T33"/>
    <mergeCell ref="B12:J12"/>
    <mergeCell ref="K12:P12"/>
    <mergeCell ref="Q12:T12"/>
  </mergeCells>
  <phoneticPr fontId="3"/>
  <conditionalFormatting sqref="K34:K42">
    <cfRule type="uniqueValues" dxfId="1" priority="1"/>
  </conditionalFormatting>
  <dataValidations count="4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AA11:AC11" xr:uid="{D529BF25-B63C-4919-9A4F-5E87056F6CC9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101</v>
      </c>
    </row>
    <row r="2" spans="1:38" s="9" customFormat="1" ht="18.75" customHeight="1">
      <c r="A2" s="235" t="s">
        <v>107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55"/>
      <c r="V2" s="61"/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35" t="s">
        <v>111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55"/>
      <c r="V3" s="61"/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251"/>
      <c r="B7" s="252"/>
      <c r="C7" s="252"/>
      <c r="D7" s="253"/>
      <c r="E7" s="239">
        <f>'1年目 (LC-ZEB)'!E7+'2年目 (LC-ZEB) '!E7+'3年目 (LC-ZEB) '!E7</f>
        <v>0</v>
      </c>
      <c r="F7" s="303"/>
      <c r="G7" s="303"/>
      <c r="H7" s="7" t="s">
        <v>3</v>
      </c>
      <c r="I7" s="239">
        <f>'1年目 (LC-ZEB)'!I7+'2年目 (LC-ZEB) '!I7+'3年目 (LC-ZEB) '!I7</f>
        <v>0</v>
      </c>
      <c r="J7" s="303"/>
      <c r="K7" s="303"/>
      <c r="L7" s="7" t="s">
        <v>3</v>
      </c>
      <c r="M7" s="239">
        <f>E7-I7</f>
        <v>0</v>
      </c>
      <c r="N7" s="303"/>
      <c r="O7" s="303"/>
      <c r="P7" s="7" t="s">
        <v>3</v>
      </c>
      <c r="Q7" s="239">
        <f>K31</f>
        <v>0</v>
      </c>
      <c r="R7" s="303"/>
      <c r="S7" s="30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304"/>
      <c r="S9" s="304"/>
      <c r="T9" s="47">
        <f>IF(X12=V14,AB14,IF(X12=V15,AB15,IF(X12=V16,AB16,IF(X12=V17,AB17,""))))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54"/>
      <c r="B10" s="255"/>
      <c r="C10" s="255"/>
      <c r="D10" s="256"/>
      <c r="E10" s="239" t="str">
        <f>IF('1年目 (LC-ZEB)'!E10="-","-",'1年目 (LC-ZEB)'!E10+'2年目 (LC-ZEB) '!E10+'3年目 (LC-ZEB) '!E10)</f>
        <v>-</v>
      </c>
      <c r="F10" s="303"/>
      <c r="G10" s="303"/>
      <c r="H10" s="7" t="s">
        <v>3</v>
      </c>
      <c r="I10" s="239">
        <f>'1年目 (LC-ZEB)'!I10+'2年目 (LC-ZEB) '!I10+'3年目 (LC-ZEB) '!I10</f>
        <v>0</v>
      </c>
      <c r="J10" s="303"/>
      <c r="K10" s="303"/>
      <c r="L10" s="7" t="s">
        <v>3</v>
      </c>
      <c r="M10" s="239">
        <f>'1年目 (LC-ZEB)'!M10+'2年目 (LC-ZEB) '!M10+'3年目 (LC-ZEB) '!M10</f>
        <v>0</v>
      </c>
      <c r="N10" s="303"/>
      <c r="O10" s="303"/>
      <c r="P10" s="7" t="s">
        <v>3</v>
      </c>
      <c r="Q10" s="239">
        <f>'1年目 (LC-ZEB)'!Q10+'2年目 (LC-ZEB) '!Q10+'3年目 (LC-ZEB) '!Q10</f>
        <v>0</v>
      </c>
      <c r="R10" s="303"/>
      <c r="S10" s="303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305" t="s">
        <v>45</v>
      </c>
      <c r="W12" s="305"/>
      <c r="X12" s="306" t="s">
        <v>70</v>
      </c>
      <c r="Y12" s="307"/>
      <c r="Z12" s="308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97"/>
      <c r="C13" s="198"/>
      <c r="D13" s="198"/>
      <c r="E13" s="198"/>
      <c r="F13" s="198"/>
      <c r="G13" s="198"/>
      <c r="H13" s="198"/>
      <c r="I13" s="198"/>
      <c r="J13" s="199"/>
      <c r="K13" s="297"/>
      <c r="L13" s="298"/>
      <c r="M13" s="298"/>
      <c r="N13" s="298"/>
      <c r="O13" s="298"/>
      <c r="P13" s="299"/>
      <c r="Q13" s="274"/>
      <c r="R13" s="275"/>
      <c r="S13" s="275"/>
      <c r="T13" s="27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300"/>
      <c r="L14" s="301"/>
      <c r="M14" s="301"/>
      <c r="N14" s="301"/>
      <c r="O14" s="301"/>
      <c r="P14" s="302"/>
      <c r="Q14" s="208"/>
      <c r="R14" s="209"/>
      <c r="S14" s="209"/>
      <c r="T14" s="210"/>
      <c r="U14" s="4"/>
      <c r="V14" s="43" t="s">
        <v>70</v>
      </c>
      <c r="W14" s="44"/>
      <c r="X14" s="67"/>
      <c r="Y14" s="68"/>
      <c r="Z14" s="189" t="s">
        <v>46</v>
      </c>
      <c r="AA14" s="189"/>
      <c r="AB14" s="45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277"/>
      <c r="C15" s="193"/>
      <c r="D15" s="193"/>
      <c r="E15" s="193"/>
      <c r="F15" s="193"/>
      <c r="G15" s="193"/>
      <c r="H15" s="193"/>
      <c r="I15" s="193"/>
      <c r="J15" s="278"/>
      <c r="K15" s="300"/>
      <c r="L15" s="301"/>
      <c r="M15" s="301"/>
      <c r="N15" s="301"/>
      <c r="O15" s="301"/>
      <c r="P15" s="302"/>
      <c r="Q15" s="214"/>
      <c r="R15" s="215"/>
      <c r="S15" s="215"/>
      <c r="T15" s="216"/>
      <c r="U15" s="4"/>
      <c r="V15" s="43" t="s">
        <v>66</v>
      </c>
      <c r="W15" s="46"/>
      <c r="X15" s="69"/>
      <c r="Y15" s="68"/>
      <c r="Z15" s="189" t="s">
        <v>46</v>
      </c>
      <c r="AA15" s="189"/>
      <c r="AB15" s="45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277"/>
      <c r="C16" s="193"/>
      <c r="D16" s="193"/>
      <c r="E16" s="193"/>
      <c r="F16" s="193"/>
      <c r="G16" s="193"/>
      <c r="H16" s="193"/>
      <c r="I16" s="193"/>
      <c r="J16" s="278"/>
      <c r="K16" s="300"/>
      <c r="L16" s="301"/>
      <c r="M16" s="301"/>
      <c r="N16" s="301"/>
      <c r="O16" s="301"/>
      <c r="P16" s="302"/>
      <c r="Q16" s="208"/>
      <c r="R16" s="209"/>
      <c r="S16" s="209"/>
      <c r="T16" s="210"/>
      <c r="U16" s="4"/>
      <c r="V16" s="43" t="s">
        <v>67</v>
      </c>
      <c r="W16" s="44"/>
      <c r="X16" s="67"/>
      <c r="Y16" s="70"/>
      <c r="Z16" s="189" t="s">
        <v>46</v>
      </c>
      <c r="AA16" s="189"/>
      <c r="AB16" s="45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277"/>
      <c r="C17" s="193"/>
      <c r="D17" s="193"/>
      <c r="E17" s="193"/>
      <c r="F17" s="193"/>
      <c r="G17" s="193"/>
      <c r="H17" s="193"/>
      <c r="I17" s="193"/>
      <c r="J17" s="278"/>
      <c r="K17" s="300"/>
      <c r="L17" s="301"/>
      <c r="M17" s="301"/>
      <c r="N17" s="301"/>
      <c r="O17" s="301"/>
      <c r="P17" s="302"/>
      <c r="Q17" s="208"/>
      <c r="R17" s="209"/>
      <c r="S17" s="209"/>
      <c r="T17" s="210"/>
      <c r="U17" s="4"/>
      <c r="V17" s="43" t="s">
        <v>68</v>
      </c>
      <c r="W17" s="44"/>
      <c r="X17" s="67"/>
      <c r="Y17" s="68"/>
      <c r="Z17" s="189" t="s">
        <v>46</v>
      </c>
      <c r="AA17" s="189"/>
      <c r="AB17" s="45">
        <v>0.33333333333333331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277"/>
      <c r="C18" s="193"/>
      <c r="D18" s="193"/>
      <c r="E18" s="193"/>
      <c r="F18" s="193"/>
      <c r="G18" s="193"/>
      <c r="H18" s="193"/>
      <c r="I18" s="193"/>
      <c r="J18" s="278"/>
      <c r="K18" s="300"/>
      <c r="L18" s="301"/>
      <c r="M18" s="301"/>
      <c r="N18" s="301"/>
      <c r="O18" s="301"/>
      <c r="P18" s="302"/>
      <c r="Q18" s="208"/>
      <c r="R18" s="209"/>
      <c r="S18" s="209"/>
      <c r="T18" s="21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277"/>
      <c r="C19" s="193"/>
      <c r="D19" s="193"/>
      <c r="E19" s="193"/>
      <c r="F19" s="193"/>
      <c r="G19" s="193"/>
      <c r="H19" s="193"/>
      <c r="I19" s="193"/>
      <c r="J19" s="278"/>
      <c r="K19" s="300"/>
      <c r="L19" s="301"/>
      <c r="M19" s="301"/>
      <c r="N19" s="301"/>
      <c r="O19" s="301"/>
      <c r="P19" s="302"/>
      <c r="Q19" s="208"/>
      <c r="R19" s="209"/>
      <c r="S19" s="209"/>
      <c r="T19" s="21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277"/>
      <c r="C20" s="193"/>
      <c r="D20" s="193"/>
      <c r="E20" s="193"/>
      <c r="F20" s="193"/>
      <c r="G20" s="193"/>
      <c r="H20" s="193"/>
      <c r="I20" s="193"/>
      <c r="J20" s="278"/>
      <c r="K20" s="300"/>
      <c r="L20" s="301"/>
      <c r="M20" s="301"/>
      <c r="N20" s="301"/>
      <c r="O20" s="301"/>
      <c r="P20" s="302"/>
      <c r="Q20" s="214"/>
      <c r="R20" s="215"/>
      <c r="S20" s="215"/>
      <c r="T20" s="21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300"/>
      <c r="L21" s="301"/>
      <c r="M21" s="301"/>
      <c r="N21" s="301"/>
      <c r="O21" s="301"/>
      <c r="P21" s="302"/>
      <c r="Q21" s="208"/>
      <c r="R21" s="209"/>
      <c r="S21" s="209"/>
      <c r="T21" s="21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277"/>
      <c r="C22" s="193"/>
      <c r="D22" s="193"/>
      <c r="E22" s="193"/>
      <c r="F22" s="193"/>
      <c r="G22" s="193"/>
      <c r="H22" s="193"/>
      <c r="I22" s="193"/>
      <c r="J22" s="278"/>
      <c r="K22" s="300"/>
      <c r="L22" s="301"/>
      <c r="M22" s="301"/>
      <c r="N22" s="301"/>
      <c r="O22" s="301"/>
      <c r="P22" s="302"/>
      <c r="Q22" s="208"/>
      <c r="R22" s="209"/>
      <c r="S22" s="209"/>
      <c r="T22" s="2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277"/>
      <c r="C23" s="193"/>
      <c r="D23" s="193"/>
      <c r="E23" s="193"/>
      <c r="F23" s="193"/>
      <c r="G23" s="193"/>
      <c r="H23" s="193"/>
      <c r="I23" s="193"/>
      <c r="J23" s="278"/>
      <c r="K23" s="300"/>
      <c r="L23" s="301"/>
      <c r="M23" s="301"/>
      <c r="N23" s="301"/>
      <c r="O23" s="301"/>
      <c r="P23" s="302"/>
      <c r="Q23" s="208"/>
      <c r="R23" s="209"/>
      <c r="S23" s="209"/>
      <c r="T23" s="2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277"/>
      <c r="C24" s="193"/>
      <c r="D24" s="193"/>
      <c r="E24" s="193"/>
      <c r="F24" s="193"/>
      <c r="G24" s="193"/>
      <c r="H24" s="193"/>
      <c r="I24" s="193"/>
      <c r="J24" s="278"/>
      <c r="K24" s="300"/>
      <c r="L24" s="301"/>
      <c r="M24" s="301"/>
      <c r="N24" s="301"/>
      <c r="O24" s="301"/>
      <c r="P24" s="302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277"/>
      <c r="C25" s="193"/>
      <c r="D25" s="193"/>
      <c r="E25" s="193"/>
      <c r="F25" s="193"/>
      <c r="G25" s="193"/>
      <c r="H25" s="193"/>
      <c r="I25" s="193"/>
      <c r="J25" s="278"/>
      <c r="K25" s="300"/>
      <c r="L25" s="301"/>
      <c r="M25" s="301"/>
      <c r="N25" s="301"/>
      <c r="O25" s="301"/>
      <c r="P25" s="302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277"/>
      <c r="C26" s="193"/>
      <c r="D26" s="193"/>
      <c r="E26" s="193"/>
      <c r="F26" s="193"/>
      <c r="G26" s="193"/>
      <c r="H26" s="193"/>
      <c r="I26" s="193"/>
      <c r="J26" s="278"/>
      <c r="K26" s="300"/>
      <c r="L26" s="301"/>
      <c r="M26" s="301"/>
      <c r="N26" s="301"/>
      <c r="O26" s="301"/>
      <c r="P26" s="302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277"/>
      <c r="C27" s="193"/>
      <c r="D27" s="193"/>
      <c r="E27" s="193"/>
      <c r="F27" s="193"/>
      <c r="G27" s="193"/>
      <c r="H27" s="193"/>
      <c r="I27" s="193"/>
      <c r="J27" s="278"/>
      <c r="K27" s="300"/>
      <c r="L27" s="301"/>
      <c r="M27" s="301"/>
      <c r="N27" s="301"/>
      <c r="O27" s="301"/>
      <c r="P27" s="302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300"/>
      <c r="L28" s="301"/>
      <c r="M28" s="301"/>
      <c r="N28" s="301"/>
      <c r="O28" s="301"/>
      <c r="P28" s="302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/>
      <c r="C29" s="193"/>
      <c r="D29" s="193"/>
      <c r="E29" s="193"/>
      <c r="F29" s="193"/>
      <c r="G29" s="193"/>
      <c r="H29" s="193"/>
      <c r="I29" s="193"/>
      <c r="J29" s="278"/>
      <c r="K29" s="300"/>
      <c r="L29" s="301"/>
      <c r="M29" s="301"/>
      <c r="N29" s="301"/>
      <c r="O29" s="301"/>
      <c r="P29" s="302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77"/>
      <c r="C30" s="193"/>
      <c r="D30" s="193"/>
      <c r="E30" s="193"/>
      <c r="F30" s="193"/>
      <c r="G30" s="193"/>
      <c r="H30" s="193"/>
      <c r="I30" s="193"/>
      <c r="J30" s="278"/>
      <c r="K30" s="309"/>
      <c r="L30" s="310"/>
      <c r="M30" s="310"/>
      <c r="N30" s="310"/>
      <c r="O30" s="310"/>
      <c r="P30" s="31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7" t="s">
        <v>76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289" t="s">
        <v>15</v>
      </c>
      <c r="B33" s="290"/>
      <c r="C33" s="290"/>
      <c r="D33" s="290"/>
      <c r="E33" s="291"/>
      <c r="F33" s="289" t="s">
        <v>23</v>
      </c>
      <c r="G33" s="219"/>
      <c r="H33" s="219"/>
      <c r="I33" s="219"/>
      <c r="J33" s="220"/>
      <c r="K33" s="78" t="s">
        <v>37</v>
      </c>
      <c r="L33" s="218" t="s">
        <v>83</v>
      </c>
      <c r="M33" s="219"/>
      <c r="N33" s="220"/>
      <c r="O33" s="218" t="s">
        <v>82</v>
      </c>
      <c r="P33" s="219"/>
      <c r="Q33" s="220"/>
      <c r="R33" s="230" t="s">
        <v>77</v>
      </c>
      <c r="S33" s="201"/>
      <c r="T33" s="231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279"/>
      <c r="B34" s="198"/>
      <c r="C34" s="198"/>
      <c r="D34" s="198"/>
      <c r="E34" s="199"/>
      <c r="F34" s="284"/>
      <c r="G34" s="198"/>
      <c r="H34" s="198"/>
      <c r="I34" s="198"/>
      <c r="J34" s="199"/>
      <c r="K34" s="71"/>
      <c r="L34" s="221"/>
      <c r="M34" s="222"/>
      <c r="N34" s="223"/>
      <c r="O34" s="221"/>
      <c r="P34" s="222"/>
      <c r="Q34" s="223"/>
      <c r="R34" s="194"/>
      <c r="S34" s="195"/>
      <c r="T34" s="19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280"/>
      <c r="B35" s="193"/>
      <c r="C35" s="193"/>
      <c r="D35" s="193"/>
      <c r="E35" s="278"/>
      <c r="F35" s="285"/>
      <c r="G35" s="193"/>
      <c r="H35" s="193"/>
      <c r="I35" s="193"/>
      <c r="J35" s="278"/>
      <c r="K35" s="50"/>
      <c r="L35" s="202"/>
      <c r="M35" s="203"/>
      <c r="N35" s="204"/>
      <c r="O35" s="202"/>
      <c r="P35" s="203"/>
      <c r="Q35" s="204"/>
      <c r="R35" s="186"/>
      <c r="S35" s="187"/>
      <c r="T35" s="18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280"/>
      <c r="B36" s="193"/>
      <c r="C36" s="193"/>
      <c r="D36" s="193"/>
      <c r="E36" s="278"/>
      <c r="F36" s="286"/>
      <c r="G36" s="193"/>
      <c r="H36" s="193"/>
      <c r="I36" s="193"/>
      <c r="J36" s="278"/>
      <c r="K36" s="77"/>
      <c r="L36" s="202"/>
      <c r="M36" s="203"/>
      <c r="N36" s="204"/>
      <c r="O36" s="202"/>
      <c r="P36" s="203"/>
      <c r="Q36" s="20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280"/>
      <c r="B37" s="193"/>
      <c r="C37" s="193"/>
      <c r="D37" s="193"/>
      <c r="E37" s="278"/>
      <c r="F37" s="285"/>
      <c r="G37" s="193"/>
      <c r="H37" s="193"/>
      <c r="I37" s="193"/>
      <c r="J37" s="278"/>
      <c r="K37" s="50"/>
      <c r="L37" s="202"/>
      <c r="M37" s="203"/>
      <c r="N37" s="204"/>
      <c r="O37" s="202"/>
      <c r="P37" s="203"/>
      <c r="Q37" s="204"/>
      <c r="R37" s="186"/>
      <c r="S37" s="187"/>
      <c r="T37" s="18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280"/>
      <c r="B38" s="193"/>
      <c r="C38" s="193"/>
      <c r="D38" s="193"/>
      <c r="E38" s="278"/>
      <c r="F38" s="285"/>
      <c r="G38" s="193"/>
      <c r="H38" s="193"/>
      <c r="I38" s="193"/>
      <c r="J38" s="278"/>
      <c r="K38" s="50"/>
      <c r="L38" s="202"/>
      <c r="M38" s="203"/>
      <c r="N38" s="204"/>
      <c r="O38" s="202"/>
      <c r="P38" s="203"/>
      <c r="Q38" s="204"/>
      <c r="R38" s="186"/>
      <c r="S38" s="187"/>
      <c r="T38" s="18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281"/>
      <c r="B39" s="193"/>
      <c r="C39" s="193"/>
      <c r="D39" s="193"/>
      <c r="E39" s="278"/>
      <c r="F39" s="285"/>
      <c r="G39" s="193"/>
      <c r="H39" s="193"/>
      <c r="I39" s="193"/>
      <c r="J39" s="278"/>
      <c r="K39" s="50"/>
      <c r="L39" s="202"/>
      <c r="M39" s="203"/>
      <c r="N39" s="204"/>
      <c r="O39" s="202"/>
      <c r="P39" s="203"/>
      <c r="Q39" s="204"/>
      <c r="R39" s="186"/>
      <c r="S39" s="187"/>
      <c r="T39" s="18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281"/>
      <c r="B40" s="193"/>
      <c r="C40" s="193"/>
      <c r="D40" s="193"/>
      <c r="E40" s="278"/>
      <c r="F40" s="292"/>
      <c r="G40" s="193"/>
      <c r="H40" s="193"/>
      <c r="I40" s="193"/>
      <c r="J40" s="278"/>
      <c r="K40" s="50"/>
      <c r="L40" s="202"/>
      <c r="M40" s="203"/>
      <c r="N40" s="204"/>
      <c r="O40" s="202"/>
      <c r="P40" s="203"/>
      <c r="Q40" s="204"/>
      <c r="R40" s="186"/>
      <c r="S40" s="187"/>
      <c r="T40" s="18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281"/>
      <c r="B41" s="193"/>
      <c r="C41" s="193"/>
      <c r="D41" s="193"/>
      <c r="E41" s="278"/>
      <c r="F41" s="285"/>
      <c r="G41" s="193"/>
      <c r="H41" s="193"/>
      <c r="I41" s="193"/>
      <c r="J41" s="278"/>
      <c r="K41" s="50"/>
      <c r="L41" s="202"/>
      <c r="M41" s="203"/>
      <c r="N41" s="204"/>
      <c r="O41" s="202"/>
      <c r="P41" s="203"/>
      <c r="Q41" s="204"/>
      <c r="R41" s="186"/>
      <c r="S41" s="187"/>
      <c r="T41" s="188"/>
    </row>
    <row r="42" spans="1:38">
      <c r="A42" s="281"/>
      <c r="B42" s="193"/>
      <c r="C42" s="193"/>
      <c r="D42" s="193"/>
      <c r="E42" s="278"/>
      <c r="F42" s="285"/>
      <c r="G42" s="193"/>
      <c r="H42" s="193"/>
      <c r="I42" s="193"/>
      <c r="J42" s="278"/>
      <c r="K42" s="50"/>
      <c r="L42" s="202"/>
      <c r="M42" s="203"/>
      <c r="N42" s="204"/>
      <c r="O42" s="202"/>
      <c r="P42" s="203"/>
      <c r="Q42" s="204"/>
      <c r="R42" s="51"/>
      <c r="S42" s="72"/>
      <c r="T42" s="72"/>
    </row>
    <row r="43" spans="1:38">
      <c r="A43" s="281"/>
      <c r="B43" s="193"/>
      <c r="C43" s="193"/>
      <c r="D43" s="193"/>
      <c r="E43" s="278"/>
      <c r="F43" s="285"/>
      <c r="G43" s="193"/>
      <c r="H43" s="193"/>
      <c r="I43" s="193"/>
      <c r="J43" s="278"/>
      <c r="K43" s="50"/>
      <c r="L43" s="202"/>
      <c r="M43" s="203"/>
      <c r="N43" s="204"/>
      <c r="O43" s="202"/>
      <c r="P43" s="203"/>
      <c r="Q43" s="204"/>
      <c r="R43" s="186"/>
      <c r="S43" s="187"/>
      <c r="T43" s="187"/>
    </row>
    <row r="44" spans="1:38">
      <c r="A44" s="281"/>
      <c r="B44" s="193"/>
      <c r="C44" s="193"/>
      <c r="D44" s="193"/>
      <c r="E44" s="278"/>
      <c r="F44" s="285"/>
      <c r="G44" s="193"/>
      <c r="H44" s="193"/>
      <c r="I44" s="193"/>
      <c r="J44" s="278"/>
      <c r="K44" s="50"/>
      <c r="L44" s="202"/>
      <c r="M44" s="203"/>
      <c r="N44" s="204"/>
      <c r="O44" s="202"/>
      <c r="P44" s="203"/>
      <c r="Q44" s="204"/>
      <c r="R44" s="51"/>
      <c r="S44" s="72"/>
      <c r="T44" s="72"/>
    </row>
    <row r="45" spans="1:38">
      <c r="A45" s="281"/>
      <c r="B45" s="193"/>
      <c r="C45" s="193"/>
      <c r="D45" s="193"/>
      <c r="E45" s="278"/>
      <c r="F45" s="285"/>
      <c r="G45" s="193"/>
      <c r="H45" s="193"/>
      <c r="I45" s="193"/>
      <c r="J45" s="278"/>
      <c r="K45" s="50"/>
      <c r="L45" s="202"/>
      <c r="M45" s="203"/>
      <c r="N45" s="204"/>
      <c r="O45" s="202"/>
      <c r="P45" s="203"/>
      <c r="Q45" s="204"/>
      <c r="R45" s="186"/>
      <c r="S45" s="187"/>
      <c r="T45" s="187"/>
    </row>
    <row r="46" spans="1:38">
      <c r="A46" s="281"/>
      <c r="B46" s="193"/>
      <c r="C46" s="193"/>
      <c r="D46" s="193"/>
      <c r="E46" s="278"/>
      <c r="F46" s="285"/>
      <c r="G46" s="193"/>
      <c r="H46" s="193"/>
      <c r="I46" s="193"/>
      <c r="J46" s="278"/>
      <c r="K46" s="50"/>
      <c r="L46" s="202"/>
      <c r="M46" s="203"/>
      <c r="N46" s="204"/>
      <c r="O46" s="202"/>
      <c r="P46" s="203"/>
      <c r="Q46" s="204"/>
      <c r="R46" s="51"/>
      <c r="S46" s="72"/>
      <c r="T46" s="72"/>
    </row>
    <row r="47" spans="1:38" ht="18.75" customHeight="1" thickBot="1">
      <c r="A47" s="282"/>
      <c r="B47" s="283"/>
      <c r="C47" s="283"/>
      <c r="D47" s="283"/>
      <c r="E47" s="288"/>
      <c r="F47" s="287"/>
      <c r="G47" s="283"/>
      <c r="H47" s="283"/>
      <c r="I47" s="283"/>
      <c r="J47" s="288"/>
      <c r="K47" s="73"/>
      <c r="L47" s="205"/>
      <c r="M47" s="206"/>
      <c r="N47" s="207"/>
      <c r="O47" s="205"/>
      <c r="P47" s="206"/>
      <c r="Q47" s="207"/>
      <c r="R47" s="74"/>
      <c r="S47" s="75"/>
      <c r="T47" s="75"/>
    </row>
    <row r="48" spans="1:38" ht="19.5" customHeight="1" thickTop="1">
      <c r="A48" s="22" t="s">
        <v>78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0"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25:P25"/>
    <mergeCell ref="K26:P26"/>
    <mergeCell ref="K27:P27"/>
    <mergeCell ref="K30:P30"/>
    <mergeCell ref="Z14:AA14"/>
    <mergeCell ref="Z15:AA15"/>
    <mergeCell ref="Z16:AA16"/>
    <mergeCell ref="Z17:AA17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A31:J31"/>
    <mergeCell ref="K31:O31"/>
    <mergeCell ref="A32:Q32"/>
    <mergeCell ref="A42:E42"/>
    <mergeCell ref="F42:J42"/>
    <mergeCell ref="L42:N42"/>
    <mergeCell ref="O42:Q42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B13:J13"/>
    <mergeCell ref="B14:J14"/>
    <mergeCell ref="B15:J15"/>
    <mergeCell ref="B16:J16"/>
    <mergeCell ref="B17:J17"/>
    <mergeCell ref="B18:J18"/>
    <mergeCell ref="Q23:T23"/>
    <mergeCell ref="Q21:T21"/>
    <mergeCell ref="Q22:T22"/>
    <mergeCell ref="K21:P21"/>
    <mergeCell ref="K22:P22"/>
    <mergeCell ref="K23:P23"/>
    <mergeCell ref="B19:J19"/>
    <mergeCell ref="B20:J20"/>
    <mergeCell ref="B21:J21"/>
    <mergeCell ref="B22:J22"/>
    <mergeCell ref="B23:J23"/>
    <mergeCell ref="K18:P18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  <mergeCell ref="I7:K7"/>
    <mergeCell ref="M7:O7"/>
    <mergeCell ref="E10:G10"/>
    <mergeCell ref="I10:K10"/>
    <mergeCell ref="M10:O10"/>
  </mergeCells>
  <phoneticPr fontId="3"/>
  <conditionalFormatting sqref="K34:K47">
    <cfRule type="uniqueValues" dxfId="0" priority="1"/>
  </conditionalFormatting>
  <dataValidations count="4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Q9:S9" xr:uid="{D761C0EA-88D4-4118-A0AD-366D7162AF9B}">
      <formula1>$AD$2:$AD$4</formula1>
    </dataValidation>
    <dataValidation type="list" allowBlank="1" showInputMessage="1" showErrorMessage="1" sqref="X12:Z12" xr:uid="{7518C350-7089-4625-A1D5-EA0E87850B99}">
      <formula1>$V$14:$V$17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101</v>
      </c>
    </row>
    <row r="2" spans="1:38" s="9" customFormat="1">
      <c r="A2" s="52" t="str">
        <f>'全体 (LC-ZEB)'!A2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(LC-ZEB)'!A3</f>
        <v xml:space="preserve"> ＬＣＣＯ２削減型の先導的な新築ＺＥＢ支援事業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51"/>
      <c r="B7" s="252"/>
      <c r="C7" s="252"/>
      <c r="D7" s="253"/>
      <c r="E7" s="237"/>
      <c r="F7" s="238"/>
      <c r="G7" s="238"/>
      <c r="H7" s="7" t="s">
        <v>3</v>
      </c>
      <c r="I7" s="237"/>
      <c r="J7" s="238"/>
      <c r="K7" s="238"/>
      <c r="L7" s="7" t="s">
        <v>3</v>
      </c>
      <c r="M7" s="239">
        <f>E7-I7</f>
        <v>0</v>
      </c>
      <c r="N7" s="243"/>
      <c r="O7" s="243"/>
      <c r="P7" s="7" t="s">
        <v>3</v>
      </c>
      <c r="Q7" s="239">
        <f>K31</f>
        <v>0</v>
      </c>
      <c r="R7" s="243"/>
      <c r="S7" s="2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304"/>
      <c r="S9" s="304"/>
      <c r="T9" s="47">
        <f>'全体 (LC-ZEB)'!$T$9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54"/>
      <c r="B10" s="255"/>
      <c r="C10" s="255"/>
      <c r="D10" s="256"/>
      <c r="E10" s="237" t="s">
        <v>104</v>
      </c>
      <c r="F10" s="238"/>
      <c r="G10" s="238"/>
      <c r="H10" s="7" t="s">
        <v>3</v>
      </c>
      <c r="I10" s="239">
        <f>IF(Q7&gt;E10,E10,Q7)</f>
        <v>0</v>
      </c>
      <c r="J10" s="240"/>
      <c r="K10" s="240"/>
      <c r="L10" s="7" t="s">
        <v>3</v>
      </c>
      <c r="M10" s="239">
        <f>IF(M7&gt;I10,I10,M7)</f>
        <v>0</v>
      </c>
      <c r="N10" s="240"/>
      <c r="O10" s="240"/>
      <c r="P10" s="7" t="s">
        <v>3</v>
      </c>
      <c r="Q10" s="241">
        <f>ROUNDDOWN(M10*T9,-3)</f>
        <v>0</v>
      </c>
      <c r="R10" s="242"/>
      <c r="S10" s="24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97"/>
      <c r="C13" s="198"/>
      <c r="D13" s="198"/>
      <c r="E13" s="198"/>
      <c r="F13" s="198"/>
      <c r="G13" s="198"/>
      <c r="H13" s="198"/>
      <c r="I13" s="198"/>
      <c r="J13" s="199"/>
      <c r="K13" s="297"/>
      <c r="L13" s="298"/>
      <c r="M13" s="298"/>
      <c r="N13" s="298"/>
      <c r="O13" s="298"/>
      <c r="P13" s="299"/>
      <c r="Q13" s="274"/>
      <c r="R13" s="275"/>
      <c r="S13" s="275"/>
      <c r="T13" s="27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300"/>
      <c r="L14" s="301"/>
      <c r="M14" s="301"/>
      <c r="N14" s="301"/>
      <c r="O14" s="301"/>
      <c r="P14" s="302"/>
      <c r="Q14" s="208"/>
      <c r="R14" s="209"/>
      <c r="S14" s="209"/>
      <c r="T14" s="21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277"/>
      <c r="C15" s="193"/>
      <c r="D15" s="193"/>
      <c r="E15" s="193"/>
      <c r="F15" s="193"/>
      <c r="G15" s="193"/>
      <c r="H15" s="193"/>
      <c r="I15" s="193"/>
      <c r="J15" s="278"/>
      <c r="K15" s="300"/>
      <c r="L15" s="301"/>
      <c r="M15" s="301"/>
      <c r="N15" s="301"/>
      <c r="O15" s="301"/>
      <c r="P15" s="302"/>
      <c r="Q15" s="214"/>
      <c r="R15" s="215"/>
      <c r="S15" s="215"/>
      <c r="T15" s="216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277"/>
      <c r="C16" s="193"/>
      <c r="D16" s="193"/>
      <c r="E16" s="193"/>
      <c r="F16" s="193"/>
      <c r="G16" s="193"/>
      <c r="H16" s="193"/>
      <c r="I16" s="193"/>
      <c r="J16" s="278"/>
      <c r="K16" s="300"/>
      <c r="L16" s="301"/>
      <c r="M16" s="301"/>
      <c r="N16" s="301"/>
      <c r="O16" s="301"/>
      <c r="P16" s="302"/>
      <c r="Q16" s="208"/>
      <c r="R16" s="209"/>
      <c r="S16" s="209"/>
      <c r="T16" s="21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277"/>
      <c r="C17" s="193"/>
      <c r="D17" s="193"/>
      <c r="E17" s="193"/>
      <c r="F17" s="193"/>
      <c r="G17" s="193"/>
      <c r="H17" s="193"/>
      <c r="I17" s="193"/>
      <c r="J17" s="278"/>
      <c r="K17" s="300"/>
      <c r="L17" s="301"/>
      <c r="M17" s="301"/>
      <c r="N17" s="301"/>
      <c r="O17" s="301"/>
      <c r="P17" s="302"/>
      <c r="Q17" s="208"/>
      <c r="R17" s="209"/>
      <c r="S17" s="209"/>
      <c r="T17" s="21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277"/>
      <c r="C18" s="193"/>
      <c r="D18" s="193"/>
      <c r="E18" s="193"/>
      <c r="F18" s="193"/>
      <c r="G18" s="193"/>
      <c r="H18" s="193"/>
      <c r="I18" s="193"/>
      <c r="J18" s="278"/>
      <c r="K18" s="300"/>
      <c r="L18" s="301"/>
      <c r="M18" s="301"/>
      <c r="N18" s="301"/>
      <c r="O18" s="301"/>
      <c r="P18" s="302"/>
      <c r="Q18" s="208"/>
      <c r="R18" s="209"/>
      <c r="S18" s="209"/>
      <c r="T18" s="21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277"/>
      <c r="C19" s="193"/>
      <c r="D19" s="193"/>
      <c r="E19" s="193"/>
      <c r="F19" s="193"/>
      <c r="G19" s="193"/>
      <c r="H19" s="193"/>
      <c r="I19" s="193"/>
      <c r="J19" s="278"/>
      <c r="K19" s="300"/>
      <c r="L19" s="301"/>
      <c r="M19" s="301"/>
      <c r="N19" s="301"/>
      <c r="O19" s="301"/>
      <c r="P19" s="302"/>
      <c r="Q19" s="208"/>
      <c r="R19" s="209"/>
      <c r="S19" s="209"/>
      <c r="T19" s="21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277"/>
      <c r="C20" s="193"/>
      <c r="D20" s="193"/>
      <c r="E20" s="193"/>
      <c r="F20" s="193"/>
      <c r="G20" s="193"/>
      <c r="H20" s="193"/>
      <c r="I20" s="193"/>
      <c r="J20" s="278"/>
      <c r="K20" s="300"/>
      <c r="L20" s="301"/>
      <c r="M20" s="301"/>
      <c r="N20" s="301"/>
      <c r="O20" s="301"/>
      <c r="P20" s="302"/>
      <c r="Q20" s="214"/>
      <c r="R20" s="215"/>
      <c r="S20" s="215"/>
      <c r="T20" s="21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300"/>
      <c r="L21" s="301"/>
      <c r="M21" s="301"/>
      <c r="N21" s="301"/>
      <c r="O21" s="301"/>
      <c r="P21" s="302"/>
      <c r="Q21" s="208"/>
      <c r="R21" s="209"/>
      <c r="S21" s="209"/>
      <c r="T21" s="21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277"/>
      <c r="C22" s="193"/>
      <c r="D22" s="193"/>
      <c r="E22" s="193"/>
      <c r="F22" s="193"/>
      <c r="G22" s="193"/>
      <c r="H22" s="193"/>
      <c r="I22" s="193"/>
      <c r="J22" s="278"/>
      <c r="K22" s="300"/>
      <c r="L22" s="301"/>
      <c r="M22" s="301"/>
      <c r="N22" s="301"/>
      <c r="O22" s="301"/>
      <c r="P22" s="302"/>
      <c r="Q22" s="208"/>
      <c r="R22" s="209"/>
      <c r="S22" s="209"/>
      <c r="T22" s="2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277"/>
      <c r="C23" s="193"/>
      <c r="D23" s="193"/>
      <c r="E23" s="193"/>
      <c r="F23" s="193"/>
      <c r="G23" s="193"/>
      <c r="H23" s="193"/>
      <c r="I23" s="193"/>
      <c r="J23" s="278"/>
      <c r="K23" s="300"/>
      <c r="L23" s="301"/>
      <c r="M23" s="301"/>
      <c r="N23" s="301"/>
      <c r="O23" s="301"/>
      <c r="P23" s="302"/>
      <c r="Q23" s="208"/>
      <c r="R23" s="209"/>
      <c r="S23" s="209"/>
      <c r="T23" s="2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277"/>
      <c r="C24" s="193"/>
      <c r="D24" s="193"/>
      <c r="E24" s="193"/>
      <c r="F24" s="193"/>
      <c r="G24" s="193"/>
      <c r="H24" s="193"/>
      <c r="I24" s="193"/>
      <c r="J24" s="278"/>
      <c r="K24" s="300"/>
      <c r="L24" s="301"/>
      <c r="M24" s="301"/>
      <c r="N24" s="301"/>
      <c r="O24" s="301"/>
      <c r="P24" s="302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277"/>
      <c r="C25" s="193"/>
      <c r="D25" s="193"/>
      <c r="E25" s="193"/>
      <c r="F25" s="193"/>
      <c r="G25" s="193"/>
      <c r="H25" s="193"/>
      <c r="I25" s="193"/>
      <c r="J25" s="278"/>
      <c r="K25" s="300"/>
      <c r="L25" s="301"/>
      <c r="M25" s="301"/>
      <c r="N25" s="301"/>
      <c r="O25" s="301"/>
      <c r="P25" s="302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277"/>
      <c r="C26" s="193"/>
      <c r="D26" s="193"/>
      <c r="E26" s="193"/>
      <c r="F26" s="193"/>
      <c r="G26" s="193"/>
      <c r="H26" s="193"/>
      <c r="I26" s="193"/>
      <c r="J26" s="278"/>
      <c r="K26" s="300"/>
      <c r="L26" s="301"/>
      <c r="M26" s="301"/>
      <c r="N26" s="301"/>
      <c r="O26" s="301"/>
      <c r="P26" s="302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277"/>
      <c r="C27" s="193"/>
      <c r="D27" s="193"/>
      <c r="E27" s="193"/>
      <c r="F27" s="193"/>
      <c r="G27" s="193"/>
      <c r="H27" s="193"/>
      <c r="I27" s="193"/>
      <c r="J27" s="278"/>
      <c r="K27" s="300"/>
      <c r="L27" s="301"/>
      <c r="M27" s="301"/>
      <c r="N27" s="301"/>
      <c r="O27" s="301"/>
      <c r="P27" s="302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300"/>
      <c r="L28" s="301"/>
      <c r="M28" s="301"/>
      <c r="N28" s="301"/>
      <c r="O28" s="301"/>
      <c r="P28" s="302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/>
      <c r="C29" s="193"/>
      <c r="D29" s="193"/>
      <c r="E29" s="193"/>
      <c r="F29" s="193"/>
      <c r="G29" s="193"/>
      <c r="H29" s="193"/>
      <c r="I29" s="193"/>
      <c r="J29" s="278"/>
      <c r="K29" s="300"/>
      <c r="L29" s="301"/>
      <c r="M29" s="301"/>
      <c r="N29" s="301"/>
      <c r="O29" s="301"/>
      <c r="P29" s="302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77"/>
      <c r="C30" s="193"/>
      <c r="D30" s="193"/>
      <c r="E30" s="193"/>
      <c r="F30" s="193"/>
      <c r="G30" s="193"/>
      <c r="H30" s="193"/>
      <c r="I30" s="193"/>
      <c r="J30" s="278"/>
      <c r="K30" s="309"/>
      <c r="L30" s="310"/>
      <c r="M30" s="310"/>
      <c r="N30" s="310"/>
      <c r="O30" s="310"/>
      <c r="P30" s="31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6:J26"/>
    <mergeCell ref="B27:J27"/>
    <mergeCell ref="B28:J28"/>
    <mergeCell ref="B21:J21"/>
    <mergeCell ref="B22:J22"/>
    <mergeCell ref="B23:J23"/>
    <mergeCell ref="B24:J24"/>
    <mergeCell ref="B25:J25"/>
    <mergeCell ref="B16:J16"/>
    <mergeCell ref="B17:J17"/>
    <mergeCell ref="B18:J18"/>
    <mergeCell ref="B19:J19"/>
    <mergeCell ref="B20:J20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K31:O31"/>
    <mergeCell ref="A31:J31"/>
    <mergeCell ref="K27:P27"/>
    <mergeCell ref="K28:P28"/>
    <mergeCell ref="K29:P29"/>
    <mergeCell ref="K30:P30"/>
    <mergeCell ref="B29:J29"/>
    <mergeCell ref="B30:J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8DBF2F4-6D71-45D9-8D11-08DFFDF45B3C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101</v>
      </c>
    </row>
    <row r="2" spans="1:38" s="9" customFormat="1">
      <c r="A2" s="52" t="str">
        <f>'全体 (LC-ZEB)'!A2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(LC-ZEB)'!A3</f>
        <v xml:space="preserve"> ＬＣＣＯ２削減型の先導的な新築ＺＥＢ支援事業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51"/>
      <c r="B7" s="252"/>
      <c r="C7" s="252"/>
      <c r="D7" s="253"/>
      <c r="E7" s="237"/>
      <c r="F7" s="238"/>
      <c r="G7" s="238"/>
      <c r="H7" s="7" t="s">
        <v>3</v>
      </c>
      <c r="I7" s="237">
        <v>0</v>
      </c>
      <c r="J7" s="238"/>
      <c r="K7" s="238"/>
      <c r="L7" s="7" t="s">
        <v>3</v>
      </c>
      <c r="M7" s="239">
        <f>E7-I7</f>
        <v>0</v>
      </c>
      <c r="N7" s="243"/>
      <c r="O7" s="243"/>
      <c r="P7" s="7" t="s">
        <v>3</v>
      </c>
      <c r="Q7" s="239">
        <f>K31</f>
        <v>0</v>
      </c>
      <c r="R7" s="243"/>
      <c r="S7" s="2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304"/>
      <c r="S9" s="304"/>
      <c r="T9" s="47">
        <f>'全体 (LC-ZEB)'!$T$9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54"/>
      <c r="B10" s="255"/>
      <c r="C10" s="255"/>
      <c r="D10" s="256"/>
      <c r="E10" s="237" t="s">
        <v>104</v>
      </c>
      <c r="F10" s="238"/>
      <c r="G10" s="238"/>
      <c r="H10" s="7" t="s">
        <v>3</v>
      </c>
      <c r="I10" s="239">
        <f>IF(Q7&gt;E10,E10,Q7)</f>
        <v>0</v>
      </c>
      <c r="J10" s="240"/>
      <c r="K10" s="240"/>
      <c r="L10" s="7" t="s">
        <v>3</v>
      </c>
      <c r="M10" s="239">
        <f>IF(M7&gt;I10,I10,M7)</f>
        <v>0</v>
      </c>
      <c r="N10" s="240"/>
      <c r="O10" s="240"/>
      <c r="P10" s="7" t="s">
        <v>3</v>
      </c>
      <c r="Q10" s="241">
        <f>ROUNDDOWN(M10*T9,-3)</f>
        <v>0</v>
      </c>
      <c r="R10" s="242"/>
      <c r="S10" s="24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97"/>
      <c r="C13" s="198"/>
      <c r="D13" s="198"/>
      <c r="E13" s="198"/>
      <c r="F13" s="198"/>
      <c r="G13" s="198"/>
      <c r="H13" s="198"/>
      <c r="I13" s="198"/>
      <c r="J13" s="199"/>
      <c r="K13" s="297"/>
      <c r="L13" s="298"/>
      <c r="M13" s="298"/>
      <c r="N13" s="298"/>
      <c r="O13" s="298"/>
      <c r="P13" s="299"/>
      <c r="Q13" s="274"/>
      <c r="R13" s="275"/>
      <c r="S13" s="275"/>
      <c r="T13" s="27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300"/>
      <c r="L14" s="301"/>
      <c r="M14" s="301"/>
      <c r="N14" s="301"/>
      <c r="O14" s="301"/>
      <c r="P14" s="302"/>
      <c r="Q14" s="208"/>
      <c r="R14" s="209"/>
      <c r="S14" s="209"/>
      <c r="T14" s="21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277"/>
      <c r="C15" s="193"/>
      <c r="D15" s="193"/>
      <c r="E15" s="193"/>
      <c r="F15" s="193"/>
      <c r="G15" s="193"/>
      <c r="H15" s="193"/>
      <c r="I15" s="193"/>
      <c r="J15" s="278"/>
      <c r="K15" s="300"/>
      <c r="L15" s="301"/>
      <c r="M15" s="301"/>
      <c r="N15" s="301"/>
      <c r="O15" s="301"/>
      <c r="P15" s="302"/>
      <c r="Q15" s="214"/>
      <c r="R15" s="215"/>
      <c r="S15" s="215"/>
      <c r="T15" s="216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277"/>
      <c r="C16" s="193"/>
      <c r="D16" s="193"/>
      <c r="E16" s="193"/>
      <c r="F16" s="193"/>
      <c r="G16" s="193"/>
      <c r="H16" s="193"/>
      <c r="I16" s="193"/>
      <c r="J16" s="278"/>
      <c r="K16" s="300"/>
      <c r="L16" s="301"/>
      <c r="M16" s="301"/>
      <c r="N16" s="301"/>
      <c r="O16" s="301"/>
      <c r="P16" s="302"/>
      <c r="Q16" s="208"/>
      <c r="R16" s="209"/>
      <c r="S16" s="209"/>
      <c r="T16" s="21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277"/>
      <c r="C17" s="193"/>
      <c r="D17" s="193"/>
      <c r="E17" s="193"/>
      <c r="F17" s="193"/>
      <c r="G17" s="193"/>
      <c r="H17" s="193"/>
      <c r="I17" s="193"/>
      <c r="J17" s="278"/>
      <c r="K17" s="300"/>
      <c r="L17" s="301"/>
      <c r="M17" s="301"/>
      <c r="N17" s="301"/>
      <c r="O17" s="301"/>
      <c r="P17" s="302"/>
      <c r="Q17" s="208"/>
      <c r="R17" s="209"/>
      <c r="S17" s="209"/>
      <c r="T17" s="21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277"/>
      <c r="C18" s="193"/>
      <c r="D18" s="193"/>
      <c r="E18" s="193"/>
      <c r="F18" s="193"/>
      <c r="G18" s="193"/>
      <c r="H18" s="193"/>
      <c r="I18" s="193"/>
      <c r="J18" s="278"/>
      <c r="K18" s="300"/>
      <c r="L18" s="301"/>
      <c r="M18" s="301"/>
      <c r="N18" s="301"/>
      <c r="O18" s="301"/>
      <c r="P18" s="302"/>
      <c r="Q18" s="208"/>
      <c r="R18" s="209"/>
      <c r="S18" s="209"/>
      <c r="T18" s="21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277"/>
      <c r="C19" s="193"/>
      <c r="D19" s="193"/>
      <c r="E19" s="193"/>
      <c r="F19" s="193"/>
      <c r="G19" s="193"/>
      <c r="H19" s="193"/>
      <c r="I19" s="193"/>
      <c r="J19" s="278"/>
      <c r="K19" s="300"/>
      <c r="L19" s="301"/>
      <c r="M19" s="301"/>
      <c r="N19" s="301"/>
      <c r="O19" s="301"/>
      <c r="P19" s="302"/>
      <c r="Q19" s="208"/>
      <c r="R19" s="209"/>
      <c r="S19" s="209"/>
      <c r="T19" s="21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277"/>
      <c r="C20" s="193"/>
      <c r="D20" s="193"/>
      <c r="E20" s="193"/>
      <c r="F20" s="193"/>
      <c r="G20" s="193"/>
      <c r="H20" s="193"/>
      <c r="I20" s="193"/>
      <c r="J20" s="278"/>
      <c r="K20" s="300"/>
      <c r="L20" s="301"/>
      <c r="M20" s="301"/>
      <c r="N20" s="301"/>
      <c r="O20" s="301"/>
      <c r="P20" s="302"/>
      <c r="Q20" s="214"/>
      <c r="R20" s="215"/>
      <c r="S20" s="215"/>
      <c r="T20" s="21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300"/>
      <c r="L21" s="301"/>
      <c r="M21" s="301"/>
      <c r="N21" s="301"/>
      <c r="O21" s="301"/>
      <c r="P21" s="302"/>
      <c r="Q21" s="208"/>
      <c r="R21" s="209"/>
      <c r="S21" s="209"/>
      <c r="T21" s="21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277"/>
      <c r="C22" s="193"/>
      <c r="D22" s="193"/>
      <c r="E22" s="193"/>
      <c r="F22" s="193"/>
      <c r="G22" s="193"/>
      <c r="H22" s="193"/>
      <c r="I22" s="193"/>
      <c r="J22" s="278"/>
      <c r="K22" s="300"/>
      <c r="L22" s="301"/>
      <c r="M22" s="301"/>
      <c r="N22" s="301"/>
      <c r="O22" s="301"/>
      <c r="P22" s="302"/>
      <c r="Q22" s="208"/>
      <c r="R22" s="209"/>
      <c r="S22" s="209"/>
      <c r="T22" s="2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277"/>
      <c r="C23" s="193"/>
      <c r="D23" s="193"/>
      <c r="E23" s="193"/>
      <c r="F23" s="193"/>
      <c r="G23" s="193"/>
      <c r="H23" s="193"/>
      <c r="I23" s="193"/>
      <c r="J23" s="278"/>
      <c r="K23" s="300"/>
      <c r="L23" s="301"/>
      <c r="M23" s="301"/>
      <c r="N23" s="301"/>
      <c r="O23" s="301"/>
      <c r="P23" s="302"/>
      <c r="Q23" s="208"/>
      <c r="R23" s="209"/>
      <c r="S23" s="209"/>
      <c r="T23" s="2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277"/>
      <c r="C24" s="193"/>
      <c r="D24" s="193"/>
      <c r="E24" s="193"/>
      <c r="F24" s="193"/>
      <c r="G24" s="193"/>
      <c r="H24" s="193"/>
      <c r="I24" s="193"/>
      <c r="J24" s="278"/>
      <c r="K24" s="300"/>
      <c r="L24" s="301"/>
      <c r="M24" s="301"/>
      <c r="N24" s="301"/>
      <c r="O24" s="301"/>
      <c r="P24" s="302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277"/>
      <c r="C25" s="193"/>
      <c r="D25" s="193"/>
      <c r="E25" s="193"/>
      <c r="F25" s="193"/>
      <c r="G25" s="193"/>
      <c r="H25" s="193"/>
      <c r="I25" s="193"/>
      <c r="J25" s="278"/>
      <c r="K25" s="300"/>
      <c r="L25" s="301"/>
      <c r="M25" s="301"/>
      <c r="N25" s="301"/>
      <c r="O25" s="301"/>
      <c r="P25" s="302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277"/>
      <c r="C26" s="193"/>
      <c r="D26" s="193"/>
      <c r="E26" s="193"/>
      <c r="F26" s="193"/>
      <c r="G26" s="193"/>
      <c r="H26" s="193"/>
      <c r="I26" s="193"/>
      <c r="J26" s="278"/>
      <c r="K26" s="300"/>
      <c r="L26" s="301"/>
      <c r="M26" s="301"/>
      <c r="N26" s="301"/>
      <c r="O26" s="301"/>
      <c r="P26" s="302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277"/>
      <c r="C27" s="193"/>
      <c r="D27" s="193"/>
      <c r="E27" s="193"/>
      <c r="F27" s="193"/>
      <c r="G27" s="193"/>
      <c r="H27" s="193"/>
      <c r="I27" s="193"/>
      <c r="J27" s="278"/>
      <c r="K27" s="300"/>
      <c r="L27" s="301"/>
      <c r="M27" s="301"/>
      <c r="N27" s="301"/>
      <c r="O27" s="301"/>
      <c r="P27" s="302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300"/>
      <c r="L28" s="301"/>
      <c r="M28" s="301"/>
      <c r="N28" s="301"/>
      <c r="O28" s="301"/>
      <c r="P28" s="302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/>
      <c r="C29" s="193"/>
      <c r="D29" s="193"/>
      <c r="E29" s="193"/>
      <c r="F29" s="193"/>
      <c r="G29" s="193"/>
      <c r="H29" s="193"/>
      <c r="I29" s="193"/>
      <c r="J29" s="278"/>
      <c r="K29" s="300"/>
      <c r="L29" s="301"/>
      <c r="M29" s="301"/>
      <c r="N29" s="301"/>
      <c r="O29" s="301"/>
      <c r="P29" s="302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77"/>
      <c r="C30" s="193"/>
      <c r="D30" s="193"/>
      <c r="E30" s="193"/>
      <c r="F30" s="193"/>
      <c r="G30" s="193"/>
      <c r="H30" s="193"/>
      <c r="I30" s="193"/>
      <c r="J30" s="278"/>
      <c r="K30" s="309"/>
      <c r="L30" s="310"/>
      <c r="M30" s="310"/>
      <c r="N30" s="310"/>
      <c r="O30" s="310"/>
      <c r="P30" s="31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0:J20"/>
    <mergeCell ref="B21:J21"/>
    <mergeCell ref="B22:J22"/>
    <mergeCell ref="B23:J23"/>
    <mergeCell ref="B24:J24"/>
    <mergeCell ref="B15:J15"/>
    <mergeCell ref="B16:J16"/>
    <mergeCell ref="B17:J17"/>
    <mergeCell ref="B18:J18"/>
    <mergeCell ref="B19:J19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Q16:T16"/>
    <mergeCell ref="K18:P18"/>
    <mergeCell ref="K19:P19"/>
    <mergeCell ref="Q17:T17"/>
    <mergeCell ref="Q15:T15"/>
    <mergeCell ref="K14:P14"/>
    <mergeCell ref="K15:P15"/>
    <mergeCell ref="K16:P16"/>
    <mergeCell ref="K17:P17"/>
    <mergeCell ref="Q14:T14"/>
    <mergeCell ref="E7:G7"/>
    <mergeCell ref="I7:K7"/>
    <mergeCell ref="M7:O7"/>
    <mergeCell ref="Q5:T6"/>
    <mergeCell ref="M6:P6"/>
    <mergeCell ref="M8:P8"/>
    <mergeCell ref="Q8:T8"/>
    <mergeCell ref="I5:L6"/>
    <mergeCell ref="M5:P5"/>
    <mergeCell ref="Q7:S7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81C78E22-8DB3-4D95-A1CC-A47C11AAB305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F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101</v>
      </c>
    </row>
    <row r="2" spans="1:38" s="9" customFormat="1">
      <c r="A2" s="52" t="str">
        <f>'全体 (LC-ZEB)'!A2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(LC-ZEB)'!A3</f>
        <v xml:space="preserve"> ＬＣＣＯ２削減型の先導的な新築ＺＥＢ支援事業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48" t="s">
        <v>79</v>
      </c>
      <c r="B5" s="249"/>
      <c r="C5" s="249"/>
      <c r="D5" s="250"/>
      <c r="E5" s="15" t="s">
        <v>0</v>
      </c>
      <c r="F5" s="16"/>
      <c r="G5" s="16"/>
      <c r="H5" s="17"/>
      <c r="I5" s="257" t="s">
        <v>13</v>
      </c>
      <c r="J5" s="258"/>
      <c r="K5" s="258"/>
      <c r="L5" s="259"/>
      <c r="M5" s="257" t="s">
        <v>1</v>
      </c>
      <c r="N5" s="258"/>
      <c r="O5" s="258"/>
      <c r="P5" s="259"/>
      <c r="Q5" s="257" t="s">
        <v>75</v>
      </c>
      <c r="R5" s="258"/>
      <c r="S5" s="258"/>
      <c r="T5" s="259"/>
      <c r="U5" s="4"/>
      <c r="V5" s="4"/>
      <c r="W5" s="4"/>
      <c r="X5" s="4"/>
      <c r="Y5" s="4"/>
      <c r="Z5" s="4"/>
      <c r="AA5" s="4"/>
      <c r="AB5" s="4"/>
      <c r="AC5" s="4"/>
      <c r="AD5" s="5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51"/>
      <c r="B6" s="252"/>
      <c r="C6" s="252"/>
      <c r="D6" s="253"/>
      <c r="E6" s="26"/>
      <c r="F6" s="27"/>
      <c r="G6" s="27"/>
      <c r="H6" s="28"/>
      <c r="I6" s="260"/>
      <c r="J6" s="229"/>
      <c r="K6" s="229"/>
      <c r="L6" s="261"/>
      <c r="M6" s="260" t="s">
        <v>2</v>
      </c>
      <c r="N6" s="229"/>
      <c r="O6" s="229"/>
      <c r="P6" s="261"/>
      <c r="Q6" s="260"/>
      <c r="R6" s="229"/>
      <c r="S6" s="229"/>
      <c r="T6" s="261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51"/>
      <c r="B7" s="252"/>
      <c r="C7" s="252"/>
      <c r="D7" s="253"/>
      <c r="E7" s="237"/>
      <c r="F7" s="238"/>
      <c r="G7" s="238"/>
      <c r="H7" s="7" t="s">
        <v>3</v>
      </c>
      <c r="I7" s="237"/>
      <c r="J7" s="238"/>
      <c r="K7" s="238"/>
      <c r="L7" s="7" t="s">
        <v>3</v>
      </c>
      <c r="M7" s="239">
        <f>E7-I7</f>
        <v>0</v>
      </c>
      <c r="N7" s="243"/>
      <c r="O7" s="243"/>
      <c r="P7" s="7" t="s">
        <v>3</v>
      </c>
      <c r="Q7" s="239">
        <f>K31</f>
        <v>0</v>
      </c>
      <c r="R7" s="243"/>
      <c r="S7" s="24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1"/>
      <c r="B8" s="252"/>
      <c r="C8" s="252"/>
      <c r="D8" s="25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4" t="s">
        <v>8</v>
      </c>
      <c r="N8" s="245"/>
      <c r="O8" s="245"/>
      <c r="P8" s="246"/>
      <c r="Q8" s="244" t="s">
        <v>10</v>
      </c>
      <c r="R8" s="245"/>
      <c r="S8" s="245"/>
      <c r="T8" s="24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1"/>
      <c r="B9" s="252"/>
      <c r="C9" s="252"/>
      <c r="D9" s="253"/>
      <c r="E9" s="26"/>
      <c r="F9" s="27"/>
      <c r="G9" s="27"/>
      <c r="H9" s="28"/>
      <c r="I9" s="262" t="s">
        <v>7</v>
      </c>
      <c r="J9" s="263"/>
      <c r="K9" s="264"/>
      <c r="L9" s="265"/>
      <c r="M9" s="262" t="s">
        <v>9</v>
      </c>
      <c r="N9" s="263"/>
      <c r="O9" s="264"/>
      <c r="P9" s="265"/>
      <c r="Q9" s="266" t="s">
        <v>44</v>
      </c>
      <c r="R9" s="304"/>
      <c r="S9" s="304"/>
      <c r="T9" s="47">
        <f>'全体 (LC-ZEB)'!$T$9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54"/>
      <c r="B10" s="255"/>
      <c r="C10" s="255"/>
      <c r="D10" s="256"/>
      <c r="E10" s="237" t="s">
        <v>104</v>
      </c>
      <c r="F10" s="238"/>
      <c r="G10" s="238"/>
      <c r="H10" s="7" t="s">
        <v>3</v>
      </c>
      <c r="I10" s="239">
        <f>IF(Q7&gt;E10,E10,Q7)</f>
        <v>0</v>
      </c>
      <c r="J10" s="240"/>
      <c r="K10" s="240"/>
      <c r="L10" s="7" t="s">
        <v>3</v>
      </c>
      <c r="M10" s="239">
        <f>IF(M7&gt;I10,I10,M7)</f>
        <v>0</v>
      </c>
      <c r="N10" s="240"/>
      <c r="O10" s="240"/>
      <c r="P10" s="7" t="s">
        <v>3</v>
      </c>
      <c r="Q10" s="241">
        <f>ROUNDDOWN(M10*T9,-3)</f>
        <v>0</v>
      </c>
      <c r="R10" s="242"/>
      <c r="S10" s="24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7" t="s">
        <v>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29"/>
      <c r="N11" s="229"/>
      <c r="O11" s="229"/>
      <c r="P11" s="22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00" t="s">
        <v>4</v>
      </c>
      <c r="C12" s="201"/>
      <c r="D12" s="201"/>
      <c r="E12" s="201"/>
      <c r="F12" s="201"/>
      <c r="G12" s="201"/>
      <c r="H12" s="201"/>
      <c r="I12" s="201"/>
      <c r="J12" s="201"/>
      <c r="K12" s="230" t="s">
        <v>19</v>
      </c>
      <c r="L12" s="201"/>
      <c r="M12" s="201"/>
      <c r="N12" s="201"/>
      <c r="O12" s="201"/>
      <c r="P12" s="231"/>
      <c r="Q12" s="230" t="s">
        <v>20</v>
      </c>
      <c r="R12" s="201"/>
      <c r="S12" s="201"/>
      <c r="T12" s="23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97"/>
      <c r="C13" s="198"/>
      <c r="D13" s="198"/>
      <c r="E13" s="198"/>
      <c r="F13" s="198"/>
      <c r="G13" s="198"/>
      <c r="H13" s="198"/>
      <c r="I13" s="198"/>
      <c r="J13" s="199"/>
      <c r="K13" s="297"/>
      <c r="L13" s="298"/>
      <c r="M13" s="298"/>
      <c r="N13" s="298"/>
      <c r="O13" s="298"/>
      <c r="P13" s="299"/>
      <c r="Q13" s="274"/>
      <c r="R13" s="275"/>
      <c r="S13" s="275"/>
      <c r="T13" s="27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277"/>
      <c r="C14" s="193"/>
      <c r="D14" s="193"/>
      <c r="E14" s="193"/>
      <c r="F14" s="193"/>
      <c r="G14" s="193"/>
      <c r="H14" s="193"/>
      <c r="I14" s="193"/>
      <c r="J14" s="278"/>
      <c r="K14" s="300"/>
      <c r="L14" s="301"/>
      <c r="M14" s="301"/>
      <c r="N14" s="301"/>
      <c r="O14" s="301"/>
      <c r="P14" s="302"/>
      <c r="Q14" s="208"/>
      <c r="R14" s="209"/>
      <c r="S14" s="209"/>
      <c r="T14" s="21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277"/>
      <c r="C15" s="193"/>
      <c r="D15" s="193"/>
      <c r="E15" s="193"/>
      <c r="F15" s="193"/>
      <c r="G15" s="193"/>
      <c r="H15" s="193"/>
      <c r="I15" s="193"/>
      <c r="J15" s="278"/>
      <c r="K15" s="300"/>
      <c r="L15" s="301"/>
      <c r="M15" s="301"/>
      <c r="N15" s="301"/>
      <c r="O15" s="301"/>
      <c r="P15" s="302"/>
      <c r="Q15" s="214"/>
      <c r="R15" s="215"/>
      <c r="S15" s="215"/>
      <c r="T15" s="216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277"/>
      <c r="C16" s="193"/>
      <c r="D16" s="193"/>
      <c r="E16" s="193"/>
      <c r="F16" s="193"/>
      <c r="G16" s="193"/>
      <c r="H16" s="193"/>
      <c r="I16" s="193"/>
      <c r="J16" s="278"/>
      <c r="K16" s="300"/>
      <c r="L16" s="301"/>
      <c r="M16" s="301"/>
      <c r="N16" s="301"/>
      <c r="O16" s="301"/>
      <c r="P16" s="302"/>
      <c r="Q16" s="208"/>
      <c r="R16" s="209"/>
      <c r="S16" s="209"/>
      <c r="T16" s="21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277"/>
      <c r="C17" s="193"/>
      <c r="D17" s="193"/>
      <c r="E17" s="193"/>
      <c r="F17" s="193"/>
      <c r="G17" s="193"/>
      <c r="H17" s="193"/>
      <c r="I17" s="193"/>
      <c r="J17" s="278"/>
      <c r="K17" s="300"/>
      <c r="L17" s="301"/>
      <c r="M17" s="301"/>
      <c r="N17" s="301"/>
      <c r="O17" s="301"/>
      <c r="P17" s="302"/>
      <c r="Q17" s="208"/>
      <c r="R17" s="209"/>
      <c r="S17" s="209"/>
      <c r="T17" s="21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277"/>
      <c r="C18" s="193"/>
      <c r="D18" s="193"/>
      <c r="E18" s="193"/>
      <c r="F18" s="193"/>
      <c r="G18" s="193"/>
      <c r="H18" s="193"/>
      <c r="I18" s="193"/>
      <c r="J18" s="278"/>
      <c r="K18" s="300"/>
      <c r="L18" s="301"/>
      <c r="M18" s="301"/>
      <c r="N18" s="301"/>
      <c r="O18" s="301"/>
      <c r="P18" s="302"/>
      <c r="Q18" s="208"/>
      <c r="R18" s="209"/>
      <c r="S18" s="209"/>
      <c r="T18" s="21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277"/>
      <c r="C19" s="193"/>
      <c r="D19" s="193"/>
      <c r="E19" s="193"/>
      <c r="F19" s="193"/>
      <c r="G19" s="193"/>
      <c r="H19" s="193"/>
      <c r="I19" s="193"/>
      <c r="J19" s="278"/>
      <c r="K19" s="300"/>
      <c r="L19" s="301"/>
      <c r="M19" s="301"/>
      <c r="N19" s="301"/>
      <c r="O19" s="301"/>
      <c r="P19" s="302"/>
      <c r="Q19" s="208"/>
      <c r="R19" s="209"/>
      <c r="S19" s="209"/>
      <c r="T19" s="21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277"/>
      <c r="C20" s="193"/>
      <c r="D20" s="193"/>
      <c r="E20" s="193"/>
      <c r="F20" s="193"/>
      <c r="G20" s="193"/>
      <c r="H20" s="193"/>
      <c r="I20" s="193"/>
      <c r="J20" s="278"/>
      <c r="K20" s="300"/>
      <c r="L20" s="301"/>
      <c r="M20" s="301"/>
      <c r="N20" s="301"/>
      <c r="O20" s="301"/>
      <c r="P20" s="302"/>
      <c r="Q20" s="214"/>
      <c r="R20" s="215"/>
      <c r="S20" s="215"/>
      <c r="T20" s="21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277"/>
      <c r="C21" s="193"/>
      <c r="D21" s="193"/>
      <c r="E21" s="193"/>
      <c r="F21" s="193"/>
      <c r="G21" s="193"/>
      <c r="H21" s="193"/>
      <c r="I21" s="193"/>
      <c r="J21" s="278"/>
      <c r="K21" s="300"/>
      <c r="L21" s="301"/>
      <c r="M21" s="301"/>
      <c r="N21" s="301"/>
      <c r="O21" s="301"/>
      <c r="P21" s="302"/>
      <c r="Q21" s="208"/>
      <c r="R21" s="209"/>
      <c r="S21" s="209"/>
      <c r="T21" s="21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277"/>
      <c r="C22" s="193"/>
      <c r="D22" s="193"/>
      <c r="E22" s="193"/>
      <c r="F22" s="193"/>
      <c r="G22" s="193"/>
      <c r="H22" s="193"/>
      <c r="I22" s="193"/>
      <c r="J22" s="278"/>
      <c r="K22" s="300"/>
      <c r="L22" s="301"/>
      <c r="M22" s="301"/>
      <c r="N22" s="301"/>
      <c r="O22" s="301"/>
      <c r="P22" s="302"/>
      <c r="Q22" s="208"/>
      <c r="R22" s="209"/>
      <c r="S22" s="209"/>
      <c r="T22" s="2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277"/>
      <c r="C23" s="193"/>
      <c r="D23" s="193"/>
      <c r="E23" s="193"/>
      <c r="F23" s="193"/>
      <c r="G23" s="193"/>
      <c r="H23" s="193"/>
      <c r="I23" s="193"/>
      <c r="J23" s="278"/>
      <c r="K23" s="300"/>
      <c r="L23" s="301"/>
      <c r="M23" s="301"/>
      <c r="N23" s="301"/>
      <c r="O23" s="301"/>
      <c r="P23" s="302"/>
      <c r="Q23" s="208"/>
      <c r="R23" s="209"/>
      <c r="S23" s="209"/>
      <c r="T23" s="2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277"/>
      <c r="C24" s="193"/>
      <c r="D24" s="193"/>
      <c r="E24" s="193"/>
      <c r="F24" s="193"/>
      <c r="G24" s="193"/>
      <c r="H24" s="193"/>
      <c r="I24" s="193"/>
      <c r="J24" s="278"/>
      <c r="K24" s="300"/>
      <c r="L24" s="301"/>
      <c r="M24" s="301"/>
      <c r="N24" s="301"/>
      <c r="O24" s="301"/>
      <c r="P24" s="302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277"/>
      <c r="C25" s="193"/>
      <c r="D25" s="193"/>
      <c r="E25" s="193"/>
      <c r="F25" s="193"/>
      <c r="G25" s="193"/>
      <c r="H25" s="193"/>
      <c r="I25" s="193"/>
      <c r="J25" s="278"/>
      <c r="K25" s="300"/>
      <c r="L25" s="301"/>
      <c r="M25" s="301"/>
      <c r="N25" s="301"/>
      <c r="O25" s="301"/>
      <c r="P25" s="302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277"/>
      <c r="C26" s="193"/>
      <c r="D26" s="193"/>
      <c r="E26" s="193"/>
      <c r="F26" s="193"/>
      <c r="G26" s="193"/>
      <c r="H26" s="193"/>
      <c r="I26" s="193"/>
      <c r="J26" s="278"/>
      <c r="K26" s="300"/>
      <c r="L26" s="301"/>
      <c r="M26" s="301"/>
      <c r="N26" s="301"/>
      <c r="O26" s="301"/>
      <c r="P26" s="302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277"/>
      <c r="C27" s="193"/>
      <c r="D27" s="193"/>
      <c r="E27" s="193"/>
      <c r="F27" s="193"/>
      <c r="G27" s="193"/>
      <c r="H27" s="193"/>
      <c r="I27" s="193"/>
      <c r="J27" s="278"/>
      <c r="K27" s="300"/>
      <c r="L27" s="301"/>
      <c r="M27" s="301"/>
      <c r="N27" s="301"/>
      <c r="O27" s="301"/>
      <c r="P27" s="302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277"/>
      <c r="C28" s="193"/>
      <c r="D28" s="193"/>
      <c r="E28" s="193"/>
      <c r="F28" s="193"/>
      <c r="G28" s="193"/>
      <c r="H28" s="193"/>
      <c r="I28" s="193"/>
      <c r="J28" s="278"/>
      <c r="K28" s="300"/>
      <c r="L28" s="301"/>
      <c r="M28" s="301"/>
      <c r="N28" s="301"/>
      <c r="O28" s="301"/>
      <c r="P28" s="302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277"/>
      <c r="C29" s="193"/>
      <c r="D29" s="193"/>
      <c r="E29" s="193"/>
      <c r="F29" s="193"/>
      <c r="G29" s="193"/>
      <c r="H29" s="193"/>
      <c r="I29" s="193"/>
      <c r="J29" s="278"/>
      <c r="K29" s="300"/>
      <c r="L29" s="301"/>
      <c r="M29" s="301"/>
      <c r="N29" s="301"/>
      <c r="O29" s="301"/>
      <c r="P29" s="302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77"/>
      <c r="C30" s="193"/>
      <c r="D30" s="193"/>
      <c r="E30" s="193"/>
      <c r="F30" s="193"/>
      <c r="G30" s="193"/>
      <c r="H30" s="193"/>
      <c r="I30" s="193"/>
      <c r="J30" s="278"/>
      <c r="K30" s="309"/>
      <c r="L30" s="310"/>
      <c r="M30" s="310"/>
      <c r="N30" s="310"/>
      <c r="O30" s="310"/>
      <c r="P30" s="31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3" t="s">
        <v>16</v>
      </c>
      <c r="B31" s="294"/>
      <c r="C31" s="294"/>
      <c r="D31" s="294"/>
      <c r="E31" s="294"/>
      <c r="F31" s="294"/>
      <c r="G31" s="294"/>
      <c r="H31" s="294"/>
      <c r="I31" s="294"/>
      <c r="J31" s="295"/>
      <c r="K31" s="227">
        <f>SUM(K13:P30)</f>
        <v>0</v>
      </c>
      <c r="L31" s="228"/>
      <c r="M31" s="228"/>
      <c r="N31" s="228"/>
      <c r="O31" s="22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9:J29"/>
    <mergeCell ref="B30:J30"/>
    <mergeCell ref="B18:J18"/>
    <mergeCell ref="B19:J19"/>
    <mergeCell ref="B20:J20"/>
    <mergeCell ref="B21:J21"/>
    <mergeCell ref="B22:J22"/>
    <mergeCell ref="B13:J13"/>
    <mergeCell ref="B14:J14"/>
    <mergeCell ref="B15:J15"/>
    <mergeCell ref="B16:J16"/>
    <mergeCell ref="B17:J17"/>
    <mergeCell ref="Q5:T6"/>
    <mergeCell ref="M6:P6"/>
    <mergeCell ref="M8:P8"/>
    <mergeCell ref="Q8:T8"/>
    <mergeCell ref="I9:L9"/>
    <mergeCell ref="M9:P9"/>
    <mergeCell ref="Q9:S9"/>
    <mergeCell ref="I7:K7"/>
    <mergeCell ref="M7:O7"/>
    <mergeCell ref="Q7:S7"/>
    <mergeCell ref="K30:P30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B23:J23"/>
    <mergeCell ref="B24:J24"/>
    <mergeCell ref="B25:J25"/>
    <mergeCell ref="B26:J26"/>
    <mergeCell ref="B27:J27"/>
    <mergeCell ref="B28:J28"/>
    <mergeCell ref="Q21:T21"/>
    <mergeCell ref="K22:P22"/>
    <mergeCell ref="Q22:T22"/>
    <mergeCell ref="K23:P23"/>
    <mergeCell ref="Q23:T23"/>
    <mergeCell ref="K15:P15"/>
    <mergeCell ref="Q15:T15"/>
    <mergeCell ref="K16:P16"/>
    <mergeCell ref="Q16:T16"/>
    <mergeCell ref="K17:P17"/>
    <mergeCell ref="Q17:T17"/>
    <mergeCell ref="K18:P18"/>
    <mergeCell ref="Q18:T18"/>
    <mergeCell ref="K19:P19"/>
    <mergeCell ref="Q19:T19"/>
    <mergeCell ref="K20:P20"/>
    <mergeCell ref="Q20:T20"/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A5:D10"/>
    <mergeCell ref="I5:L6"/>
    <mergeCell ref="M5:P5"/>
    <mergeCell ref="E7:G7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K30 B13:B30" xr:uid="{77692CDA-44A2-4FF3-AAAD-D9C58DAA9ED8}"/>
    <dataValidation type="list" allowBlank="1" showInputMessage="1" showErrorMessage="1" sqref="Q9:S9" xr:uid="{0DF7142A-1D62-43EE-9118-F740A10F6C7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8C6FE-95F8-4446-902D-045D444325B0}">
  <sheetPr>
    <tabColor rgb="FFFF0000"/>
  </sheetPr>
  <dimension ref="A1:AI46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4" t="s">
        <v>113</v>
      </c>
      <c r="B1" s="1"/>
      <c r="C1" s="1"/>
      <c r="D1" s="1"/>
    </row>
    <row r="2" spans="1:35" ht="24" customHeight="1">
      <c r="A2" s="324" t="s">
        <v>114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S2" s="85"/>
      <c r="AD2" s="63" t="s">
        <v>56</v>
      </c>
    </row>
    <row r="3" spans="1:35">
      <c r="A3" s="235" t="s">
        <v>111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S3" s="55"/>
      <c r="AD3" s="57" t="s">
        <v>57</v>
      </c>
    </row>
    <row r="4" spans="1:35">
      <c r="A4" s="86" t="s">
        <v>115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AD4" s="57" t="s">
        <v>71</v>
      </c>
    </row>
    <row r="5" spans="1:35" ht="19.5" thickBot="1">
      <c r="A5" s="86" t="s">
        <v>116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326" t="s">
        <v>117</v>
      </c>
      <c r="B6" s="329" t="s">
        <v>0</v>
      </c>
      <c r="C6" s="330"/>
      <c r="D6" s="330"/>
      <c r="E6" s="331"/>
      <c r="F6" s="15" t="s">
        <v>118</v>
      </c>
      <c r="G6" s="16"/>
      <c r="H6" s="16"/>
      <c r="I6" s="17"/>
      <c r="J6" s="257" t="s">
        <v>1</v>
      </c>
      <c r="K6" s="258"/>
      <c r="L6" s="258"/>
      <c r="M6" s="259"/>
      <c r="N6" s="332" t="s">
        <v>91</v>
      </c>
      <c r="O6" s="333"/>
      <c r="P6" s="333"/>
      <c r="Q6" s="33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327"/>
      <c r="B7" s="88"/>
      <c r="C7" s="89"/>
      <c r="D7" s="89"/>
      <c r="E7" s="90"/>
      <c r="F7" s="91"/>
      <c r="G7" s="92"/>
      <c r="H7" s="92"/>
      <c r="I7" s="93"/>
      <c r="J7" s="338" t="s">
        <v>2</v>
      </c>
      <c r="K7" s="339"/>
      <c r="L7" s="339"/>
      <c r="M7" s="340"/>
      <c r="N7" s="335"/>
      <c r="O7" s="336"/>
      <c r="P7" s="336"/>
      <c r="Q7" s="337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327"/>
      <c r="B8" s="312">
        <f>'１年目 (車載型、充放電、充電あり）'!B8+'２年目 (車載型、充放電、充電あり）'!B8+'３年目 (車載型、充放電、充電あり）'!B8</f>
        <v>0</v>
      </c>
      <c r="C8" s="313"/>
      <c r="D8" s="313"/>
      <c r="E8" s="94" t="s">
        <v>5</v>
      </c>
      <c r="F8" s="312">
        <f>'１年目 (車載型、充放電、充電あり）'!F8+'２年目 (車載型、充放電、充電あり）'!F8+'３年目 (車載型、充放電、充電あり）'!F8</f>
        <v>0</v>
      </c>
      <c r="G8" s="313"/>
      <c r="H8" s="313"/>
      <c r="I8" s="94" t="s">
        <v>5</v>
      </c>
      <c r="J8" s="341">
        <f>B8-F8</f>
        <v>0</v>
      </c>
      <c r="K8" s="342"/>
      <c r="L8" s="342"/>
      <c r="M8" s="94" t="s">
        <v>3</v>
      </c>
      <c r="N8" s="312">
        <f>I36</f>
        <v>0</v>
      </c>
      <c r="O8" s="313"/>
      <c r="P8" s="313"/>
      <c r="Q8" s="9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327"/>
      <c r="B9" s="314" t="s">
        <v>119</v>
      </c>
      <c r="C9" s="315"/>
      <c r="D9" s="315"/>
      <c r="E9" s="316"/>
      <c r="F9" s="317" t="s">
        <v>120</v>
      </c>
      <c r="G9" s="318"/>
      <c r="H9" s="318"/>
      <c r="I9" s="319"/>
      <c r="J9" s="317" t="s">
        <v>121</v>
      </c>
      <c r="K9" s="318"/>
      <c r="L9" s="318"/>
      <c r="M9" s="319"/>
      <c r="N9" s="317" t="s">
        <v>122</v>
      </c>
      <c r="O9" s="318"/>
      <c r="P9" s="318"/>
      <c r="Q9" s="3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327"/>
      <c r="B10" s="95"/>
      <c r="C10" s="96"/>
      <c r="D10" s="96"/>
      <c r="E10" s="97"/>
      <c r="F10" s="320" t="s">
        <v>7</v>
      </c>
      <c r="G10" s="321"/>
      <c r="H10" s="321"/>
      <c r="I10" s="322"/>
      <c r="J10" s="320" t="s">
        <v>123</v>
      </c>
      <c r="K10" s="321"/>
      <c r="L10" s="321"/>
      <c r="M10" s="322"/>
      <c r="N10" s="320" t="s">
        <v>44</v>
      </c>
      <c r="O10" s="323"/>
      <c r="P10" s="323"/>
      <c r="Q10" s="47">
        <f>IF(V17=T19,Z19,IF(V17=T20,Z20,IF(V17=T21,Z21,IF(V17=T22,Z22,""))))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328"/>
      <c r="B11" s="343" t="str">
        <f>IF('１年目 (車載型、充放電、充電あり）'!B11="-","-",'１年目 (車載型、充放電、充電あり）'!B11+'２年目 (車載型、充放電、充電あり）'!B11+'３年目 (車載型、充放電、充電あり）'!B11)</f>
        <v>-</v>
      </c>
      <c r="C11" s="344"/>
      <c r="D11" s="344"/>
      <c r="E11" s="98" t="s">
        <v>3</v>
      </c>
      <c r="F11" s="343">
        <f>'１年目 (車載型、充放電、充電あり）'!F11+'２年目 (車載型、充放電、充電あり）'!F11+'３年目 (車載型、充放電、充電あり）'!F11</f>
        <v>0</v>
      </c>
      <c r="G11" s="344"/>
      <c r="H11" s="344"/>
      <c r="I11" s="99" t="s">
        <v>5</v>
      </c>
      <c r="J11" s="343">
        <f>'１年目 (車載型、充放電、充電あり）'!J11+'２年目 (車載型、充放電、充電あり）'!J11+'３年目 (車載型、充放電、充電あり）'!J11</f>
        <v>0</v>
      </c>
      <c r="K11" s="344"/>
      <c r="L11" s="344"/>
      <c r="M11" s="99" t="s">
        <v>3</v>
      </c>
      <c r="N11" s="343">
        <f>'１年目 (車載型、充放電、充電あり）'!N11+'２年目 (車載型、充放電、充電あり）'!N11+'３年目 (車載型、充放電、充電あり）'!N11</f>
        <v>0</v>
      </c>
      <c r="O11" s="344"/>
      <c r="P11" s="344"/>
      <c r="Q11" s="98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00" t="s">
        <v>144</v>
      </c>
      <c r="B12" s="101"/>
      <c r="C12" s="102"/>
      <c r="D12" s="102"/>
      <c r="E12" s="103"/>
      <c r="F12" s="101"/>
      <c r="G12" s="102"/>
      <c r="H12" s="102"/>
      <c r="I12" s="103"/>
      <c r="J12" s="101"/>
      <c r="K12" s="102"/>
      <c r="L12" s="102"/>
      <c r="M12" s="103"/>
      <c r="N12" s="101"/>
      <c r="O12" s="102"/>
      <c r="P12" s="102"/>
      <c r="Q12" s="103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68" t="s">
        <v>124</v>
      </c>
      <c r="B13" s="371" t="s">
        <v>125</v>
      </c>
      <c r="C13" s="371"/>
      <c r="D13" s="371"/>
      <c r="E13" s="372"/>
      <c r="F13" s="373" t="s">
        <v>126</v>
      </c>
      <c r="G13" s="371"/>
      <c r="H13" s="371"/>
      <c r="I13" s="372"/>
      <c r="J13" s="373" t="s">
        <v>127</v>
      </c>
      <c r="K13" s="371"/>
      <c r="L13" s="371"/>
      <c r="M13" s="372"/>
      <c r="N13" s="374" t="s">
        <v>128</v>
      </c>
      <c r="O13" s="375"/>
      <c r="P13" s="375"/>
      <c r="Q13" s="37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69"/>
      <c r="B14" s="377" t="s">
        <v>129</v>
      </c>
      <c r="C14" s="377"/>
      <c r="D14" s="377"/>
      <c r="E14" s="378"/>
      <c r="F14" s="357"/>
      <c r="G14" s="358"/>
      <c r="H14" s="358"/>
      <c r="I14" s="359"/>
      <c r="J14" s="360"/>
      <c r="K14" s="361"/>
      <c r="L14" s="361"/>
      <c r="M14" s="362"/>
      <c r="N14" s="363" t="s">
        <v>130</v>
      </c>
      <c r="O14" s="364"/>
      <c r="P14" s="364"/>
      <c r="Q14" s="365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70"/>
      <c r="B15" s="312">
        <f>'１年目 (車載型、充放電、充電あり）'!B15+'２年目 (車載型、充放電、充電あり）'!B15+'３年目 (車載型、充放電、充電あり）'!B15</f>
        <v>0</v>
      </c>
      <c r="C15" s="313"/>
      <c r="D15" s="313"/>
      <c r="E15" s="98" t="s">
        <v>3</v>
      </c>
      <c r="F15" s="312">
        <f>'１年目 (車載型、充放電、充電あり）'!F15+'２年目 (車載型、充放電、充電あり）'!F15+'３年目 (車載型、充放電、充電あり）'!F15</f>
        <v>0</v>
      </c>
      <c r="G15" s="313"/>
      <c r="H15" s="313"/>
      <c r="I15" s="104" t="s">
        <v>5</v>
      </c>
      <c r="J15" s="312">
        <f>'１年目 (車載型、充放電、充電あり）'!J15+'２年目 (車載型、充放電、充電あり）'!J15+'３年目 (車載型、充放電、充電あり）'!J15</f>
        <v>0</v>
      </c>
      <c r="K15" s="313"/>
      <c r="L15" s="313"/>
      <c r="M15" s="104" t="s">
        <v>5</v>
      </c>
      <c r="N15" s="366">
        <f>N11+J15</f>
        <v>0</v>
      </c>
      <c r="O15" s="367"/>
      <c r="P15" s="367"/>
      <c r="Q15" s="105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0" t="s">
        <v>131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37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30" t="s">
        <v>14</v>
      </c>
      <c r="B17" s="220"/>
      <c r="C17" s="106" t="s">
        <v>4</v>
      </c>
      <c r="D17" s="107"/>
      <c r="E17" s="107"/>
      <c r="F17" s="107"/>
      <c r="G17" s="107"/>
      <c r="H17" s="108"/>
      <c r="I17" s="106" t="s">
        <v>132</v>
      </c>
      <c r="J17" s="107"/>
      <c r="K17" s="107"/>
      <c r="L17" s="107"/>
      <c r="M17" s="108"/>
      <c r="N17" s="106" t="s">
        <v>133</v>
      </c>
      <c r="O17" s="107"/>
      <c r="P17" s="107"/>
      <c r="Q17" s="108"/>
      <c r="R17" s="4"/>
      <c r="S17" s="4"/>
      <c r="T17" s="182" t="s">
        <v>45</v>
      </c>
      <c r="U17" s="182"/>
      <c r="V17" s="356" t="s">
        <v>70</v>
      </c>
      <c r="W17" s="356"/>
      <c r="X17" s="356"/>
      <c r="Y17" s="172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45"/>
      <c r="B18" s="346"/>
      <c r="C18" s="347"/>
      <c r="D18" s="348"/>
      <c r="E18" s="348"/>
      <c r="F18" s="348"/>
      <c r="G18" s="348"/>
      <c r="H18" s="349"/>
      <c r="I18" s="350"/>
      <c r="J18" s="351"/>
      <c r="K18" s="351"/>
      <c r="L18" s="351"/>
      <c r="M18" s="352"/>
      <c r="N18" s="353"/>
      <c r="O18" s="354"/>
      <c r="P18" s="354"/>
      <c r="Q18" s="355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81"/>
      <c r="B19" s="382"/>
      <c r="C19" s="383"/>
      <c r="D19" s="392"/>
      <c r="E19" s="392"/>
      <c r="F19" s="392"/>
      <c r="G19" s="392"/>
      <c r="H19" s="393"/>
      <c r="I19" s="386"/>
      <c r="J19" s="387"/>
      <c r="K19" s="387"/>
      <c r="L19" s="387"/>
      <c r="M19" s="388"/>
      <c r="N19" s="389"/>
      <c r="O19" s="390"/>
      <c r="P19" s="390"/>
      <c r="Q19" s="391"/>
      <c r="R19" s="4"/>
      <c r="S19" s="4"/>
      <c r="T19" s="43" t="s">
        <v>70</v>
      </c>
      <c r="U19" s="44"/>
      <c r="V19" s="67"/>
      <c r="W19" s="68"/>
      <c r="X19" s="190" t="s">
        <v>46</v>
      </c>
      <c r="Y19" s="380"/>
      <c r="Z19" s="45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81"/>
      <c r="B20" s="382"/>
      <c r="C20" s="383"/>
      <c r="D20" s="392"/>
      <c r="E20" s="392"/>
      <c r="F20" s="392"/>
      <c r="G20" s="392"/>
      <c r="H20" s="393"/>
      <c r="I20" s="386"/>
      <c r="J20" s="387"/>
      <c r="K20" s="387"/>
      <c r="L20" s="387"/>
      <c r="M20" s="388"/>
      <c r="N20" s="389"/>
      <c r="O20" s="390"/>
      <c r="P20" s="390"/>
      <c r="Q20" s="391"/>
      <c r="R20" s="4"/>
      <c r="S20" s="4"/>
      <c r="T20" s="43" t="s">
        <v>66</v>
      </c>
      <c r="U20" s="46"/>
      <c r="V20" s="69"/>
      <c r="W20" s="68"/>
      <c r="X20" s="190" t="s">
        <v>46</v>
      </c>
      <c r="Y20" s="380"/>
      <c r="Z20" s="45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81"/>
      <c r="B21" s="382"/>
      <c r="C21" s="383"/>
      <c r="D21" s="384"/>
      <c r="E21" s="384"/>
      <c r="F21" s="384"/>
      <c r="G21" s="384"/>
      <c r="H21" s="385"/>
      <c r="I21" s="386"/>
      <c r="J21" s="387"/>
      <c r="K21" s="387"/>
      <c r="L21" s="387"/>
      <c r="M21" s="388"/>
      <c r="N21" s="389"/>
      <c r="O21" s="390"/>
      <c r="P21" s="390"/>
      <c r="Q21" s="391"/>
      <c r="R21" s="4"/>
      <c r="S21" s="4"/>
      <c r="T21" s="43" t="s">
        <v>67</v>
      </c>
      <c r="U21" s="44"/>
      <c r="V21" s="67"/>
      <c r="W21" s="68"/>
      <c r="X21" s="190" t="s">
        <v>46</v>
      </c>
      <c r="Y21" s="380"/>
      <c r="Z21" s="45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81"/>
      <c r="B22" s="382"/>
      <c r="C22" s="383"/>
      <c r="D22" s="384"/>
      <c r="E22" s="384"/>
      <c r="F22" s="384"/>
      <c r="G22" s="384"/>
      <c r="H22" s="385"/>
      <c r="I22" s="386"/>
      <c r="J22" s="387"/>
      <c r="K22" s="387"/>
      <c r="L22" s="387"/>
      <c r="M22" s="388"/>
      <c r="N22" s="389"/>
      <c r="O22" s="390"/>
      <c r="P22" s="390"/>
      <c r="Q22" s="391"/>
      <c r="R22" s="4"/>
      <c r="S22" s="4"/>
      <c r="T22" s="43" t="s">
        <v>68</v>
      </c>
      <c r="U22" s="44"/>
      <c r="V22" s="67"/>
      <c r="W22" s="68"/>
      <c r="X22" s="189" t="s">
        <v>46</v>
      </c>
      <c r="Y22" s="189"/>
      <c r="Z22" s="45">
        <v>0.33333333333333331</v>
      </c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81"/>
      <c r="B23" s="382"/>
      <c r="C23" s="383"/>
      <c r="D23" s="384"/>
      <c r="E23" s="384"/>
      <c r="F23" s="384"/>
      <c r="G23" s="384"/>
      <c r="H23" s="385"/>
      <c r="I23" s="386"/>
      <c r="J23" s="387"/>
      <c r="K23" s="387"/>
      <c r="L23" s="387"/>
      <c r="M23" s="388"/>
      <c r="N23" s="394"/>
      <c r="O23" s="395"/>
      <c r="P23" s="395"/>
      <c r="Q23" s="39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81"/>
      <c r="B24" s="382"/>
      <c r="C24" s="383"/>
      <c r="D24" s="384"/>
      <c r="E24" s="384"/>
      <c r="F24" s="384"/>
      <c r="G24" s="384"/>
      <c r="H24" s="385"/>
      <c r="I24" s="386"/>
      <c r="J24" s="387"/>
      <c r="K24" s="387"/>
      <c r="L24" s="387"/>
      <c r="M24" s="388"/>
      <c r="N24" s="389"/>
      <c r="O24" s="390"/>
      <c r="P24" s="390"/>
      <c r="Q24" s="391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81"/>
      <c r="B25" s="382"/>
      <c r="C25" s="383"/>
      <c r="D25" s="384"/>
      <c r="E25" s="384"/>
      <c r="F25" s="384"/>
      <c r="G25" s="384"/>
      <c r="H25" s="385"/>
      <c r="I25" s="386"/>
      <c r="J25" s="387"/>
      <c r="K25" s="387"/>
      <c r="L25" s="387"/>
      <c r="M25" s="388"/>
      <c r="N25" s="389"/>
      <c r="O25" s="390"/>
      <c r="P25" s="390"/>
      <c r="Q25" s="391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81"/>
      <c r="B26" s="382"/>
      <c r="C26" s="383"/>
      <c r="D26" s="384"/>
      <c r="E26" s="384"/>
      <c r="F26" s="384"/>
      <c r="G26" s="384"/>
      <c r="H26" s="385"/>
      <c r="I26" s="386"/>
      <c r="J26" s="387"/>
      <c r="K26" s="387"/>
      <c r="L26" s="387"/>
      <c r="M26" s="388"/>
      <c r="N26" s="389"/>
      <c r="O26" s="390"/>
      <c r="P26" s="390"/>
      <c r="Q26" s="391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81"/>
      <c r="B27" s="382"/>
      <c r="C27" s="383"/>
      <c r="D27" s="392"/>
      <c r="E27" s="392"/>
      <c r="F27" s="392"/>
      <c r="G27" s="392"/>
      <c r="H27" s="393"/>
      <c r="I27" s="386"/>
      <c r="J27" s="387"/>
      <c r="K27" s="387"/>
      <c r="L27" s="387"/>
      <c r="M27" s="388"/>
      <c r="N27" s="389"/>
      <c r="O27" s="390"/>
      <c r="P27" s="390"/>
      <c r="Q27" s="391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81"/>
      <c r="B28" s="382"/>
      <c r="C28" s="383"/>
      <c r="D28" s="392"/>
      <c r="E28" s="392"/>
      <c r="F28" s="392"/>
      <c r="G28" s="392"/>
      <c r="H28" s="393"/>
      <c r="I28" s="386"/>
      <c r="J28" s="387"/>
      <c r="K28" s="387"/>
      <c r="L28" s="387"/>
      <c r="M28" s="388"/>
      <c r="N28" s="394"/>
      <c r="O28" s="395"/>
      <c r="P28" s="395"/>
      <c r="Q28" s="39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81"/>
      <c r="B29" s="382"/>
      <c r="C29" s="383"/>
      <c r="D29" s="392"/>
      <c r="E29" s="392"/>
      <c r="F29" s="392"/>
      <c r="G29" s="392"/>
      <c r="H29" s="393"/>
      <c r="I29" s="386"/>
      <c r="J29" s="387"/>
      <c r="K29" s="387"/>
      <c r="L29" s="387"/>
      <c r="M29" s="388"/>
      <c r="N29" s="394"/>
      <c r="O29" s="395"/>
      <c r="P29" s="395"/>
      <c r="Q29" s="39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81"/>
      <c r="B30" s="382"/>
      <c r="C30" s="383"/>
      <c r="D30" s="392"/>
      <c r="E30" s="392"/>
      <c r="F30" s="392"/>
      <c r="G30" s="392"/>
      <c r="H30" s="393"/>
      <c r="I30" s="386"/>
      <c r="J30" s="387"/>
      <c r="K30" s="387"/>
      <c r="L30" s="387"/>
      <c r="M30" s="388"/>
      <c r="N30" s="394"/>
      <c r="O30" s="395"/>
      <c r="P30" s="395"/>
      <c r="Q30" s="39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81"/>
      <c r="B31" s="382"/>
      <c r="C31" s="383"/>
      <c r="D31" s="392"/>
      <c r="E31" s="392"/>
      <c r="F31" s="392"/>
      <c r="G31" s="392"/>
      <c r="H31" s="393"/>
      <c r="I31" s="386"/>
      <c r="J31" s="387"/>
      <c r="K31" s="387"/>
      <c r="L31" s="387"/>
      <c r="M31" s="388"/>
      <c r="N31" s="394"/>
      <c r="O31" s="395"/>
      <c r="P31" s="395"/>
      <c r="Q31" s="39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81"/>
      <c r="B32" s="382"/>
      <c r="C32" s="383"/>
      <c r="D32" s="392"/>
      <c r="E32" s="392"/>
      <c r="F32" s="392"/>
      <c r="G32" s="392"/>
      <c r="H32" s="393"/>
      <c r="I32" s="386"/>
      <c r="J32" s="387"/>
      <c r="K32" s="387"/>
      <c r="L32" s="387"/>
      <c r="M32" s="388"/>
      <c r="N32" s="394"/>
      <c r="O32" s="395"/>
      <c r="P32" s="395"/>
      <c r="Q32" s="39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81"/>
      <c r="B33" s="382"/>
      <c r="C33" s="383"/>
      <c r="D33" s="392"/>
      <c r="E33" s="392"/>
      <c r="F33" s="392"/>
      <c r="G33" s="392"/>
      <c r="H33" s="393"/>
      <c r="I33" s="386"/>
      <c r="J33" s="387"/>
      <c r="K33" s="387"/>
      <c r="L33" s="387"/>
      <c r="M33" s="388"/>
      <c r="N33" s="394"/>
      <c r="O33" s="395"/>
      <c r="P33" s="395"/>
      <c r="Q33" s="39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81"/>
      <c r="B34" s="382"/>
      <c r="C34" s="383"/>
      <c r="D34" s="392"/>
      <c r="E34" s="392"/>
      <c r="F34" s="392"/>
      <c r="G34" s="392"/>
      <c r="H34" s="393"/>
      <c r="I34" s="386"/>
      <c r="J34" s="387"/>
      <c r="K34" s="387"/>
      <c r="L34" s="387"/>
      <c r="M34" s="388"/>
      <c r="N34" s="394"/>
      <c r="O34" s="395"/>
      <c r="P34" s="395"/>
      <c r="Q34" s="39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97"/>
      <c r="B35" s="398"/>
      <c r="C35" s="383"/>
      <c r="D35" s="392"/>
      <c r="E35" s="392"/>
      <c r="F35" s="392"/>
      <c r="G35" s="392"/>
      <c r="H35" s="393"/>
      <c r="I35" s="386"/>
      <c r="J35" s="387"/>
      <c r="K35" s="387"/>
      <c r="L35" s="387"/>
      <c r="M35" s="388"/>
      <c r="N35" s="394"/>
      <c r="O35" s="395"/>
      <c r="P35" s="395"/>
      <c r="Q35" s="39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9" t="s">
        <v>134</v>
      </c>
      <c r="B36" s="110"/>
      <c r="C36" s="110"/>
      <c r="D36" s="110"/>
      <c r="E36" s="110"/>
      <c r="F36" s="110"/>
      <c r="G36" s="110"/>
      <c r="H36" s="111"/>
      <c r="I36" s="399">
        <f>SUM(I18:M35)</f>
        <v>0</v>
      </c>
      <c r="J36" s="400"/>
      <c r="K36" s="400"/>
      <c r="L36" s="400"/>
      <c r="M36" s="112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s="1" customFormat="1" ht="18" thickTop="1" thickBot="1">
      <c r="A37" s="401" t="s">
        <v>135</v>
      </c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379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5"/>
    </row>
    <row r="38" spans="1:35" s="1" customFormat="1" ht="20.25" thickTop="1" thickBot="1">
      <c r="A38" s="113" t="s">
        <v>136</v>
      </c>
      <c r="B38" s="114"/>
      <c r="C38" s="114"/>
      <c r="D38" s="115"/>
      <c r="E38" s="106" t="s">
        <v>23</v>
      </c>
      <c r="F38" s="107"/>
      <c r="G38" s="107"/>
      <c r="H38" s="108"/>
      <c r="I38" s="116" t="s">
        <v>137</v>
      </c>
      <c r="J38" s="107" t="s">
        <v>138</v>
      </c>
      <c r="K38" s="107"/>
      <c r="L38" s="106" t="s">
        <v>132</v>
      </c>
      <c r="M38" s="107"/>
      <c r="N38" s="108"/>
      <c r="O38" s="106" t="s">
        <v>139</v>
      </c>
      <c r="P38" s="117"/>
      <c r="Q38" s="118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5"/>
    </row>
    <row r="39" spans="1:35" s="1" customFormat="1" ht="19.5" thickTop="1">
      <c r="A39" s="402"/>
      <c r="B39" s="403"/>
      <c r="C39" s="403"/>
      <c r="D39" s="404"/>
      <c r="E39" s="405"/>
      <c r="F39" s="406"/>
      <c r="G39" s="406"/>
      <c r="H39" s="407"/>
      <c r="I39" s="119"/>
      <c r="J39" s="408"/>
      <c r="K39" s="407"/>
      <c r="L39" s="409"/>
      <c r="M39" s="410"/>
      <c r="N39" s="411"/>
      <c r="O39" s="353"/>
      <c r="P39" s="354"/>
      <c r="Q39" s="355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5"/>
    </row>
    <row r="40" spans="1:35" s="1" customFormat="1">
      <c r="A40" s="412"/>
      <c r="B40" s="413"/>
      <c r="C40" s="413"/>
      <c r="D40" s="414"/>
      <c r="E40" s="394"/>
      <c r="F40" s="395"/>
      <c r="G40" s="395"/>
      <c r="H40" s="396"/>
      <c r="I40" s="120"/>
      <c r="J40" s="415"/>
      <c r="K40" s="396"/>
      <c r="L40" s="416"/>
      <c r="M40" s="417"/>
      <c r="N40" s="418"/>
      <c r="O40" s="394"/>
      <c r="P40" s="395"/>
      <c r="Q40" s="39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5"/>
    </row>
    <row r="41" spans="1:35" s="1" customFormat="1">
      <c r="A41" s="412"/>
      <c r="B41" s="413"/>
      <c r="C41" s="413"/>
      <c r="D41" s="414"/>
      <c r="E41" s="394"/>
      <c r="F41" s="395"/>
      <c r="G41" s="395"/>
      <c r="H41" s="396"/>
      <c r="I41" s="120"/>
      <c r="J41" s="415"/>
      <c r="K41" s="396"/>
      <c r="L41" s="416"/>
      <c r="M41" s="417"/>
      <c r="N41" s="418"/>
      <c r="O41" s="394"/>
      <c r="P41" s="395"/>
      <c r="Q41" s="396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5"/>
    </row>
    <row r="42" spans="1:35" s="1" customFormat="1">
      <c r="A42" s="412"/>
      <c r="B42" s="413"/>
      <c r="C42" s="413"/>
      <c r="D42" s="414"/>
      <c r="E42" s="394"/>
      <c r="F42" s="395"/>
      <c r="G42" s="395"/>
      <c r="H42" s="396"/>
      <c r="I42" s="120"/>
      <c r="J42" s="415"/>
      <c r="K42" s="396"/>
      <c r="L42" s="416"/>
      <c r="M42" s="417"/>
      <c r="N42" s="418"/>
      <c r="O42" s="394"/>
      <c r="P42" s="395"/>
      <c r="Q42" s="396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5"/>
    </row>
    <row r="43" spans="1:35" s="1" customFormat="1">
      <c r="A43" s="412"/>
      <c r="B43" s="413"/>
      <c r="C43" s="413"/>
      <c r="D43" s="414"/>
      <c r="E43" s="394"/>
      <c r="F43" s="395"/>
      <c r="G43" s="395"/>
      <c r="H43" s="396"/>
      <c r="I43" s="120"/>
      <c r="J43" s="415"/>
      <c r="K43" s="396"/>
      <c r="L43" s="416"/>
      <c r="M43" s="417"/>
      <c r="N43" s="418"/>
      <c r="O43" s="394"/>
      <c r="P43" s="395"/>
      <c r="Q43" s="396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5"/>
    </row>
    <row r="44" spans="1:35" s="1" customFormat="1" ht="6.75" customHeight="1" thickBot="1">
      <c r="A44" s="419"/>
      <c r="B44" s="420"/>
      <c r="C44" s="420"/>
      <c r="D44" s="421"/>
      <c r="E44" s="422"/>
      <c r="F44" s="423"/>
      <c r="G44" s="423"/>
      <c r="H44" s="424"/>
      <c r="I44" s="121"/>
      <c r="J44" s="425"/>
      <c r="K44" s="424"/>
      <c r="L44" s="426"/>
      <c r="M44" s="427"/>
      <c r="N44" s="428"/>
      <c r="O44" s="422"/>
      <c r="P44" s="423"/>
      <c r="Q44" s="42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5"/>
    </row>
    <row r="45" spans="1:35" ht="19.5" thickTop="1">
      <c r="A45" s="22" t="s">
        <v>140</v>
      </c>
      <c r="B45" s="23"/>
      <c r="C45" s="23"/>
      <c r="D45" s="23"/>
      <c r="E45" s="23"/>
      <c r="F45" s="23"/>
      <c r="G45" s="23"/>
      <c r="H45" s="23"/>
      <c r="I45" s="24"/>
      <c r="J45" s="24"/>
      <c r="K45" s="24"/>
      <c r="L45" s="24"/>
      <c r="M45" s="24"/>
      <c r="N45" s="24"/>
      <c r="O45" s="24"/>
      <c r="P45" s="24"/>
      <c r="Q45" s="24"/>
    </row>
    <row r="46" spans="1:35">
      <c r="A46" s="122"/>
    </row>
  </sheetData>
  <mergeCells count="147">
    <mergeCell ref="A43:D43"/>
    <mergeCell ref="E43:H43"/>
    <mergeCell ref="J43:K43"/>
    <mergeCell ref="L43:N43"/>
    <mergeCell ref="O43:Q43"/>
    <mergeCell ref="A44:D44"/>
    <mergeCell ref="E44:H44"/>
    <mergeCell ref="J44:K44"/>
    <mergeCell ref="L44:N44"/>
    <mergeCell ref="O44:Q44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35:B35"/>
    <mergeCell ref="C35:H35"/>
    <mergeCell ref="I35:M35"/>
    <mergeCell ref="N35:Q35"/>
    <mergeCell ref="I36:L36"/>
    <mergeCell ref="A37:Q37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X21:Y21"/>
    <mergeCell ref="A22:B22"/>
    <mergeCell ref="C22:H22"/>
    <mergeCell ref="I22:M22"/>
    <mergeCell ref="N22:Q22"/>
    <mergeCell ref="X22:Y22"/>
    <mergeCell ref="A19:B19"/>
    <mergeCell ref="C19:H19"/>
    <mergeCell ref="I19:M19"/>
    <mergeCell ref="N19:Q19"/>
    <mergeCell ref="X19:Y19"/>
    <mergeCell ref="A20:B20"/>
    <mergeCell ref="C20:H20"/>
    <mergeCell ref="I20:M20"/>
    <mergeCell ref="N20:Q20"/>
    <mergeCell ref="X20:Y20"/>
    <mergeCell ref="A18:B18"/>
    <mergeCell ref="C18:H18"/>
    <mergeCell ref="I18:M18"/>
    <mergeCell ref="N18:Q18"/>
    <mergeCell ref="V17:Y17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6:Q16"/>
    <mergeCell ref="A17:B17"/>
    <mergeCell ref="T17:U17"/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</mergeCells>
  <phoneticPr fontId="3"/>
  <dataValidations count="4">
    <dataValidation allowBlank="1" showInputMessage="1" sqref="A36:B36 M36 D36:H36 N18:N36 O21:Q36 I18:I36 J20:M35 C18:C36" xr:uid="{74C0F724-34C5-443D-950C-384BE09EFA0B}"/>
    <dataValidation type="list" allowBlank="1" showInputMessage="1" sqref="A18:B35" xr:uid="{CBA8610F-2132-41BF-B4CE-6409389C660C}">
      <formula1>"BELS認証費,設備費,工事費,事務費"</formula1>
    </dataValidation>
    <dataValidation type="list" allowBlank="1" showInputMessage="1" showErrorMessage="1" sqref="V17:X17" xr:uid="{A4DFE193-9C04-4E51-920B-407A5CB008C9}">
      <formula1>$T$19:$T$22</formula1>
    </dataValidation>
    <dataValidation type="list" allowBlank="1" showInputMessage="1" showErrorMessage="1" sqref="N10:P10" xr:uid="{23C3A064-BD4C-42E5-9D4A-32F9B838D5B6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3FD27-E372-4926-9A13-7B8BA04EB04D}">
  <sheetPr>
    <tabColor rgb="FFFF0000"/>
  </sheetPr>
  <dimension ref="A1:AI37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4" t="s">
        <v>113</v>
      </c>
      <c r="B1" s="1"/>
      <c r="C1" s="1"/>
      <c r="D1" s="1"/>
    </row>
    <row r="2" spans="1:35" ht="24" customHeight="1">
      <c r="A2" s="324" t="s">
        <v>114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S2" s="85"/>
      <c r="AD2" s="63" t="s">
        <v>56</v>
      </c>
    </row>
    <row r="3" spans="1:35">
      <c r="A3" s="235" t="s">
        <v>111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S3" s="55"/>
      <c r="AD3" s="57" t="s">
        <v>57</v>
      </c>
    </row>
    <row r="4" spans="1:35">
      <c r="A4" s="86" t="s">
        <v>141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AD4" s="57" t="s">
        <v>71</v>
      </c>
    </row>
    <row r="5" spans="1:35" ht="19.5" thickBot="1">
      <c r="A5" s="86" t="s">
        <v>116</v>
      </c>
      <c r="T5" s="41" t="s">
        <v>43</v>
      </c>
      <c r="U5" s="42"/>
      <c r="V5" s="42"/>
      <c r="W5" s="42"/>
      <c r="X5" s="42"/>
      <c r="Y5" s="42"/>
      <c r="Z5" s="42"/>
      <c r="AA5" s="42"/>
      <c r="AB5" s="42"/>
      <c r="AD5" s="57"/>
    </row>
    <row r="6" spans="1:35" s="1" customFormat="1" ht="19.5" customHeight="1" thickTop="1">
      <c r="A6" s="326" t="s">
        <v>117</v>
      </c>
      <c r="B6" s="329" t="s">
        <v>0</v>
      </c>
      <c r="C6" s="330"/>
      <c r="D6" s="330"/>
      <c r="E6" s="331"/>
      <c r="F6" s="15" t="s">
        <v>118</v>
      </c>
      <c r="G6" s="16"/>
      <c r="H6" s="16"/>
      <c r="I6" s="17"/>
      <c r="J6" s="257" t="s">
        <v>1</v>
      </c>
      <c r="K6" s="258"/>
      <c r="L6" s="258"/>
      <c r="M6" s="259"/>
      <c r="N6" s="332" t="s">
        <v>91</v>
      </c>
      <c r="O6" s="333"/>
      <c r="P6" s="333"/>
      <c r="Q6" s="33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327"/>
      <c r="B7" s="88"/>
      <c r="C7" s="89"/>
      <c r="D7" s="89"/>
      <c r="E7" s="90"/>
      <c r="F7" s="91"/>
      <c r="G7" s="92"/>
      <c r="H7" s="92"/>
      <c r="I7" s="93"/>
      <c r="J7" s="338" t="s">
        <v>2</v>
      </c>
      <c r="K7" s="339"/>
      <c r="L7" s="339"/>
      <c r="M7" s="340"/>
      <c r="N7" s="335"/>
      <c r="O7" s="336"/>
      <c r="P7" s="336"/>
      <c r="Q7" s="337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327"/>
      <c r="B8" s="429"/>
      <c r="C8" s="430"/>
      <c r="D8" s="430"/>
      <c r="E8" s="94" t="s">
        <v>5</v>
      </c>
      <c r="F8" s="429"/>
      <c r="G8" s="430"/>
      <c r="H8" s="430"/>
      <c r="I8" s="94" t="s">
        <v>5</v>
      </c>
      <c r="J8" s="341">
        <f>B8-F8</f>
        <v>0</v>
      </c>
      <c r="K8" s="342"/>
      <c r="L8" s="342"/>
      <c r="M8" s="94" t="s">
        <v>3</v>
      </c>
      <c r="N8" s="312">
        <f>I36</f>
        <v>0</v>
      </c>
      <c r="O8" s="313"/>
      <c r="P8" s="313"/>
      <c r="Q8" s="94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327"/>
      <c r="B9" s="314" t="s">
        <v>119</v>
      </c>
      <c r="C9" s="315"/>
      <c r="D9" s="315"/>
      <c r="E9" s="316"/>
      <c r="F9" s="317" t="s">
        <v>120</v>
      </c>
      <c r="G9" s="318"/>
      <c r="H9" s="318"/>
      <c r="I9" s="319"/>
      <c r="J9" s="317" t="s">
        <v>121</v>
      </c>
      <c r="K9" s="318"/>
      <c r="L9" s="318"/>
      <c r="M9" s="319"/>
      <c r="N9" s="317" t="s">
        <v>122</v>
      </c>
      <c r="O9" s="318"/>
      <c r="P9" s="318"/>
      <c r="Q9" s="319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327"/>
      <c r="B10" s="95"/>
      <c r="C10" s="96"/>
      <c r="D10" s="96"/>
      <c r="E10" s="97"/>
      <c r="F10" s="433" t="s">
        <v>7</v>
      </c>
      <c r="G10" s="434"/>
      <c r="H10" s="434"/>
      <c r="I10" s="435"/>
      <c r="J10" s="433" t="s">
        <v>123</v>
      </c>
      <c r="K10" s="434"/>
      <c r="L10" s="434"/>
      <c r="M10" s="435"/>
      <c r="N10" s="320" t="s">
        <v>44</v>
      </c>
      <c r="O10" s="323"/>
      <c r="P10" s="323"/>
      <c r="Q10" s="47">
        <f>'全体（車載型、充放電、充電あり）'!$Q$10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328"/>
      <c r="B11" s="438" t="s">
        <v>104</v>
      </c>
      <c r="C11" s="439"/>
      <c r="D11" s="439"/>
      <c r="E11" s="98" t="s">
        <v>3</v>
      </c>
      <c r="F11" s="341">
        <f>IF(N8&gt;B11,B11,N8)</f>
        <v>0</v>
      </c>
      <c r="G11" s="342"/>
      <c r="H11" s="342"/>
      <c r="I11" s="94" t="s">
        <v>5</v>
      </c>
      <c r="J11" s="341">
        <f>IF(J8&gt;F11,F11,J8)</f>
        <v>0</v>
      </c>
      <c r="K11" s="342"/>
      <c r="L11" s="342"/>
      <c r="M11" s="94" t="s">
        <v>3</v>
      </c>
      <c r="N11" s="431">
        <f>ROUNDDOWN((J11*Q10),-3)</f>
        <v>0</v>
      </c>
      <c r="O11" s="432"/>
      <c r="P11" s="432"/>
      <c r="Q11" s="98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00" t="s">
        <v>144</v>
      </c>
      <c r="B12" s="101"/>
      <c r="C12" s="102"/>
      <c r="D12" s="102"/>
      <c r="E12" s="103"/>
      <c r="F12" s="101"/>
      <c r="G12" s="102"/>
      <c r="H12" s="102"/>
      <c r="I12" s="103"/>
      <c r="J12" s="101"/>
      <c r="K12" s="102"/>
      <c r="L12" s="102"/>
      <c r="M12" s="103"/>
      <c r="N12" s="101"/>
      <c r="O12" s="102"/>
      <c r="P12" s="102"/>
      <c r="Q12" s="103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68" t="s">
        <v>124</v>
      </c>
      <c r="B13" s="371" t="s">
        <v>125</v>
      </c>
      <c r="C13" s="371"/>
      <c r="D13" s="371"/>
      <c r="E13" s="372"/>
      <c r="F13" s="373" t="s">
        <v>126</v>
      </c>
      <c r="G13" s="371"/>
      <c r="H13" s="371"/>
      <c r="I13" s="372"/>
      <c r="J13" s="373" t="s">
        <v>127</v>
      </c>
      <c r="K13" s="371"/>
      <c r="L13" s="371"/>
      <c r="M13" s="372"/>
      <c r="N13" s="374" t="s">
        <v>128</v>
      </c>
      <c r="O13" s="375"/>
      <c r="P13" s="375"/>
      <c r="Q13" s="37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69"/>
      <c r="B14" s="377" t="s">
        <v>129</v>
      </c>
      <c r="C14" s="377"/>
      <c r="D14" s="377"/>
      <c r="E14" s="378"/>
      <c r="F14" s="357"/>
      <c r="G14" s="358"/>
      <c r="H14" s="358"/>
      <c r="I14" s="359"/>
      <c r="J14" s="360"/>
      <c r="K14" s="361"/>
      <c r="L14" s="361"/>
      <c r="M14" s="362"/>
      <c r="N14" s="363" t="s">
        <v>130</v>
      </c>
      <c r="O14" s="364"/>
      <c r="P14" s="364"/>
      <c r="Q14" s="365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70"/>
      <c r="B15" s="436"/>
      <c r="C15" s="436"/>
      <c r="D15" s="436"/>
      <c r="E15" s="123" t="s">
        <v>3</v>
      </c>
      <c r="F15" s="437"/>
      <c r="G15" s="436"/>
      <c r="H15" s="436"/>
      <c r="I15" s="104" t="s">
        <v>5</v>
      </c>
      <c r="J15" s="437"/>
      <c r="K15" s="436"/>
      <c r="L15" s="436"/>
      <c r="M15" s="104" t="s">
        <v>5</v>
      </c>
      <c r="N15" s="366">
        <f>N11+J15</f>
        <v>0</v>
      </c>
      <c r="O15" s="367"/>
      <c r="P15" s="367"/>
      <c r="Q15" s="105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0" t="s">
        <v>131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37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30" t="s">
        <v>14</v>
      </c>
      <c r="B17" s="220"/>
      <c r="C17" s="106" t="s">
        <v>4</v>
      </c>
      <c r="D17" s="107"/>
      <c r="E17" s="107"/>
      <c r="F17" s="107"/>
      <c r="G17" s="107"/>
      <c r="H17" s="108"/>
      <c r="I17" s="106" t="s">
        <v>132</v>
      </c>
      <c r="J17" s="107"/>
      <c r="K17" s="107"/>
      <c r="L17" s="107"/>
      <c r="M17" s="108"/>
      <c r="N17" s="106" t="s">
        <v>133</v>
      </c>
      <c r="O17" s="107"/>
      <c r="P17" s="107"/>
      <c r="Q17" s="108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45"/>
      <c r="B18" s="346"/>
      <c r="C18" s="347"/>
      <c r="D18" s="348"/>
      <c r="E18" s="348"/>
      <c r="F18" s="348"/>
      <c r="G18" s="348"/>
      <c r="H18" s="349"/>
      <c r="I18" s="350"/>
      <c r="J18" s="351"/>
      <c r="K18" s="351"/>
      <c r="L18" s="351"/>
      <c r="M18" s="352"/>
      <c r="N18" s="353"/>
      <c r="O18" s="354"/>
      <c r="P18" s="354"/>
      <c r="Q18" s="355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81"/>
      <c r="B19" s="382"/>
      <c r="C19" s="383"/>
      <c r="D19" s="392"/>
      <c r="E19" s="392"/>
      <c r="F19" s="392"/>
      <c r="G19" s="392"/>
      <c r="H19" s="393"/>
      <c r="I19" s="386"/>
      <c r="J19" s="387"/>
      <c r="K19" s="387"/>
      <c r="L19" s="387"/>
      <c r="M19" s="388"/>
      <c r="N19" s="389"/>
      <c r="O19" s="390"/>
      <c r="P19" s="390"/>
      <c r="Q19" s="391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81"/>
      <c r="B20" s="382"/>
      <c r="C20" s="383"/>
      <c r="D20" s="392"/>
      <c r="E20" s="392"/>
      <c r="F20" s="392"/>
      <c r="G20" s="392"/>
      <c r="H20" s="393"/>
      <c r="I20" s="386"/>
      <c r="J20" s="387"/>
      <c r="K20" s="387"/>
      <c r="L20" s="387"/>
      <c r="M20" s="388"/>
      <c r="N20" s="389"/>
      <c r="O20" s="390"/>
      <c r="P20" s="390"/>
      <c r="Q20" s="391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81"/>
      <c r="B21" s="382"/>
      <c r="C21" s="383"/>
      <c r="D21" s="384"/>
      <c r="E21" s="384"/>
      <c r="F21" s="384"/>
      <c r="G21" s="384"/>
      <c r="H21" s="385"/>
      <c r="I21" s="386"/>
      <c r="J21" s="387"/>
      <c r="K21" s="387"/>
      <c r="L21" s="387"/>
      <c r="M21" s="388"/>
      <c r="N21" s="389"/>
      <c r="O21" s="390"/>
      <c r="P21" s="390"/>
      <c r="Q21" s="391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81"/>
      <c r="B22" s="382"/>
      <c r="C22" s="383"/>
      <c r="D22" s="384"/>
      <c r="E22" s="384"/>
      <c r="F22" s="384"/>
      <c r="G22" s="384"/>
      <c r="H22" s="385"/>
      <c r="I22" s="386"/>
      <c r="J22" s="387"/>
      <c r="K22" s="387"/>
      <c r="L22" s="387"/>
      <c r="M22" s="388"/>
      <c r="N22" s="389"/>
      <c r="O22" s="390"/>
      <c r="P22" s="390"/>
      <c r="Q22" s="391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81"/>
      <c r="B23" s="382"/>
      <c r="C23" s="383"/>
      <c r="D23" s="384"/>
      <c r="E23" s="384"/>
      <c r="F23" s="384"/>
      <c r="G23" s="384"/>
      <c r="H23" s="385"/>
      <c r="I23" s="386"/>
      <c r="J23" s="387"/>
      <c r="K23" s="387"/>
      <c r="L23" s="387"/>
      <c r="M23" s="388"/>
      <c r="N23" s="394"/>
      <c r="O23" s="395"/>
      <c r="P23" s="395"/>
      <c r="Q23" s="396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81"/>
      <c r="B24" s="382"/>
      <c r="C24" s="383"/>
      <c r="D24" s="384"/>
      <c r="E24" s="384"/>
      <c r="F24" s="384"/>
      <c r="G24" s="384"/>
      <c r="H24" s="385"/>
      <c r="I24" s="386"/>
      <c r="J24" s="387"/>
      <c r="K24" s="387"/>
      <c r="L24" s="387"/>
      <c r="M24" s="388"/>
      <c r="N24" s="389"/>
      <c r="O24" s="390"/>
      <c r="P24" s="390"/>
      <c r="Q24" s="391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81"/>
      <c r="B25" s="382"/>
      <c r="C25" s="383"/>
      <c r="D25" s="384"/>
      <c r="E25" s="384"/>
      <c r="F25" s="384"/>
      <c r="G25" s="384"/>
      <c r="H25" s="385"/>
      <c r="I25" s="386"/>
      <c r="J25" s="387"/>
      <c r="K25" s="387"/>
      <c r="L25" s="387"/>
      <c r="M25" s="388"/>
      <c r="N25" s="389"/>
      <c r="O25" s="390"/>
      <c r="P25" s="390"/>
      <c r="Q25" s="391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81"/>
      <c r="B26" s="382"/>
      <c r="C26" s="383"/>
      <c r="D26" s="384"/>
      <c r="E26" s="384"/>
      <c r="F26" s="384"/>
      <c r="G26" s="384"/>
      <c r="H26" s="385"/>
      <c r="I26" s="386"/>
      <c r="J26" s="387"/>
      <c r="K26" s="387"/>
      <c r="L26" s="387"/>
      <c r="M26" s="388"/>
      <c r="N26" s="389"/>
      <c r="O26" s="390"/>
      <c r="P26" s="390"/>
      <c r="Q26" s="391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81"/>
      <c r="B27" s="382"/>
      <c r="C27" s="383"/>
      <c r="D27" s="392"/>
      <c r="E27" s="392"/>
      <c r="F27" s="392"/>
      <c r="G27" s="392"/>
      <c r="H27" s="393"/>
      <c r="I27" s="386"/>
      <c r="J27" s="387"/>
      <c r="K27" s="387"/>
      <c r="L27" s="387"/>
      <c r="M27" s="388"/>
      <c r="N27" s="389"/>
      <c r="O27" s="390"/>
      <c r="P27" s="390"/>
      <c r="Q27" s="391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81"/>
      <c r="B28" s="382"/>
      <c r="C28" s="383"/>
      <c r="D28" s="392"/>
      <c r="E28" s="392"/>
      <c r="F28" s="392"/>
      <c r="G28" s="392"/>
      <c r="H28" s="393"/>
      <c r="I28" s="386"/>
      <c r="J28" s="387"/>
      <c r="K28" s="387"/>
      <c r="L28" s="387"/>
      <c r="M28" s="388"/>
      <c r="N28" s="394"/>
      <c r="O28" s="395"/>
      <c r="P28" s="395"/>
      <c r="Q28" s="39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81"/>
      <c r="B29" s="382"/>
      <c r="C29" s="383"/>
      <c r="D29" s="392"/>
      <c r="E29" s="392"/>
      <c r="F29" s="392"/>
      <c r="G29" s="392"/>
      <c r="H29" s="393"/>
      <c r="I29" s="386"/>
      <c r="J29" s="387"/>
      <c r="K29" s="387"/>
      <c r="L29" s="387"/>
      <c r="M29" s="388"/>
      <c r="N29" s="394"/>
      <c r="O29" s="395"/>
      <c r="P29" s="395"/>
      <c r="Q29" s="39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81"/>
      <c r="B30" s="382"/>
      <c r="C30" s="383"/>
      <c r="D30" s="392"/>
      <c r="E30" s="392"/>
      <c r="F30" s="392"/>
      <c r="G30" s="392"/>
      <c r="H30" s="393"/>
      <c r="I30" s="386"/>
      <c r="J30" s="387"/>
      <c r="K30" s="387"/>
      <c r="L30" s="387"/>
      <c r="M30" s="388"/>
      <c r="N30" s="394"/>
      <c r="O30" s="395"/>
      <c r="P30" s="395"/>
      <c r="Q30" s="39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81"/>
      <c r="B31" s="382"/>
      <c r="C31" s="383"/>
      <c r="D31" s="392"/>
      <c r="E31" s="392"/>
      <c r="F31" s="392"/>
      <c r="G31" s="392"/>
      <c r="H31" s="393"/>
      <c r="I31" s="386"/>
      <c r="J31" s="387"/>
      <c r="K31" s="387"/>
      <c r="L31" s="387"/>
      <c r="M31" s="388"/>
      <c r="N31" s="394"/>
      <c r="O31" s="395"/>
      <c r="P31" s="395"/>
      <c r="Q31" s="39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81"/>
      <c r="B32" s="382"/>
      <c r="C32" s="383"/>
      <c r="D32" s="392"/>
      <c r="E32" s="392"/>
      <c r="F32" s="392"/>
      <c r="G32" s="392"/>
      <c r="H32" s="393"/>
      <c r="I32" s="386"/>
      <c r="J32" s="387"/>
      <c r="K32" s="387"/>
      <c r="L32" s="387"/>
      <c r="M32" s="388"/>
      <c r="N32" s="394"/>
      <c r="O32" s="395"/>
      <c r="P32" s="395"/>
      <c r="Q32" s="39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81"/>
      <c r="B33" s="382"/>
      <c r="C33" s="383"/>
      <c r="D33" s="392"/>
      <c r="E33" s="392"/>
      <c r="F33" s="392"/>
      <c r="G33" s="392"/>
      <c r="H33" s="393"/>
      <c r="I33" s="386"/>
      <c r="J33" s="387"/>
      <c r="K33" s="387"/>
      <c r="L33" s="387"/>
      <c r="M33" s="388"/>
      <c r="N33" s="394"/>
      <c r="O33" s="395"/>
      <c r="P33" s="395"/>
      <c r="Q33" s="39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81"/>
      <c r="B34" s="382"/>
      <c r="C34" s="383"/>
      <c r="D34" s="392"/>
      <c r="E34" s="392"/>
      <c r="F34" s="392"/>
      <c r="G34" s="392"/>
      <c r="H34" s="393"/>
      <c r="I34" s="386"/>
      <c r="J34" s="387"/>
      <c r="K34" s="387"/>
      <c r="L34" s="387"/>
      <c r="M34" s="388"/>
      <c r="N34" s="394"/>
      <c r="O34" s="395"/>
      <c r="P34" s="395"/>
      <c r="Q34" s="39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97"/>
      <c r="B35" s="398"/>
      <c r="C35" s="383"/>
      <c r="D35" s="392"/>
      <c r="E35" s="392"/>
      <c r="F35" s="392"/>
      <c r="G35" s="392"/>
      <c r="H35" s="393"/>
      <c r="I35" s="386"/>
      <c r="J35" s="387"/>
      <c r="K35" s="387"/>
      <c r="L35" s="387"/>
      <c r="M35" s="388"/>
      <c r="N35" s="394"/>
      <c r="O35" s="395"/>
      <c r="P35" s="395"/>
      <c r="Q35" s="39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9" t="s">
        <v>134</v>
      </c>
      <c r="B36" s="110"/>
      <c r="C36" s="110"/>
      <c r="D36" s="110"/>
      <c r="E36" s="110"/>
      <c r="F36" s="110"/>
      <c r="G36" s="110"/>
      <c r="H36" s="111"/>
      <c r="I36" s="399">
        <f>SUM(I18:M35)</f>
        <v>0</v>
      </c>
      <c r="J36" s="400"/>
      <c r="K36" s="400"/>
      <c r="L36" s="400"/>
      <c r="M36" s="112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22"/>
    </row>
  </sheetData>
  <mergeCells count="110"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A16:Q16"/>
    <mergeCell ref="A17:B17"/>
    <mergeCell ref="A18:B18"/>
    <mergeCell ref="C18:H18"/>
    <mergeCell ref="I18:M18"/>
    <mergeCell ref="N18:Q18"/>
    <mergeCell ref="A13:A15"/>
    <mergeCell ref="B13:E13"/>
    <mergeCell ref="F13:I13"/>
    <mergeCell ref="J13:M13"/>
    <mergeCell ref="N13:Q13"/>
    <mergeCell ref="B14:E14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B11:D11"/>
    <mergeCell ref="F11:H11"/>
    <mergeCell ref="J11:L11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N11:P11"/>
  </mergeCells>
  <phoneticPr fontId="3"/>
  <dataValidations count="3">
    <dataValidation allowBlank="1" showInputMessage="1" sqref="A36:B36 M36 D36:H36 N18:N36 O21:Q36 I18:I36 J20:M35 C18:C36" xr:uid="{7753CD36-9699-4B0A-8CDE-48E057E09DB7}"/>
    <dataValidation type="list" allowBlank="1" showInputMessage="1" sqref="A18:B35" xr:uid="{4116018C-5371-4D2D-A40E-E28A86F85BAD}">
      <formula1>"BELS認証費,設備費,工事費,事務費"</formula1>
    </dataValidation>
    <dataValidation type="list" allowBlank="1" showInputMessage="1" showErrorMessage="1" sqref="N10:P10" xr:uid="{48D77466-02EC-414C-88DE-8CE6C44FECEE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3年目 (LC-ZEB) </vt:lpstr>
      <vt:lpstr>全体（車載型、充放電、充電あり）</vt:lpstr>
      <vt:lpstr>１年目 (車載型、充放電、充電あり）</vt:lpstr>
      <vt:lpstr>２年目 (車載型、充放電、充電あり）</vt:lpstr>
      <vt:lpstr>３年目 (車載型、充放電、充電あり）</vt:lpstr>
      <vt:lpstr>'1年目 (LC-ZEB)'!Print_Area</vt:lpstr>
      <vt:lpstr>'１年目 (車載型、充放電、充電あり）'!Print_Area</vt:lpstr>
      <vt:lpstr>'2年目 (LC-ZEB) '!Print_Area</vt:lpstr>
      <vt:lpstr>'２年目 (車載型、充放電、充電あり）'!Print_Area</vt:lpstr>
      <vt:lpstr>'3年目 (LC-ZEB) '!Print_Area</vt:lpstr>
      <vt:lpstr>'３年目 (車載型、充放電、充電あり）'!Print_Area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'全体（車載型、充放電、充電あり）'!Print_Area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2025-01-29T06:35:06Z</cp:lastPrinted>
  <dcterms:created xsi:type="dcterms:W3CDTF">2016-04-10T04:28:02Z</dcterms:created>
  <dcterms:modified xsi:type="dcterms:W3CDTF">2025-06-05T00:28:50Z</dcterms:modified>
</cp:coreProperties>
</file>